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OCT-DIC\"/>
    </mc:Choice>
  </mc:AlternateContent>
  <bookViews>
    <workbookView xWindow="0" yWindow="0" windowWidth="24000" windowHeight="9732" firstSheet="1" activeTab="1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 " sheetId="12" r:id="rId6"/>
    <sheet name="F5" sheetId="10" r:id="rId7"/>
    <sheet name="F6" sheetId="1" r:id="rId8"/>
  </sheets>
  <definedNames>
    <definedName name="_xlnm._FilterDatabase" localSheetId="7" hidden="1">'F6'!#REF!</definedName>
    <definedName name="_xlnm.Print_Area" localSheetId="2">'F1'!$A$1:$F$87</definedName>
    <definedName name="_xlnm.Print_Area" localSheetId="3">'F2'!$A$1:$H$45</definedName>
    <definedName name="_xlnm.Print_Area" localSheetId="4">'F3'!$A$1:$K$29</definedName>
    <definedName name="_xlnm.Print_Area" localSheetId="6">'F5'!$A$1:$G$80</definedName>
    <definedName name="_xlnm.Print_Area" localSheetId="7">'F6'!$A$1:$G$38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G27" i="1" s="1"/>
  <c r="D26" i="1"/>
  <c r="G26" i="1" s="1"/>
  <c r="D25" i="1"/>
  <c r="G25" i="1" s="1"/>
  <c r="F24" i="1"/>
  <c r="E24" i="1"/>
  <c r="D24" i="1"/>
  <c r="G24" i="1" s="1"/>
  <c r="C24" i="1"/>
  <c r="B24" i="1"/>
  <c r="D23" i="1"/>
  <c r="G23" i="1" s="1"/>
  <c r="D22" i="1"/>
  <c r="G22" i="1" s="1"/>
  <c r="D21" i="1"/>
  <c r="G21" i="1" s="1"/>
  <c r="F20" i="1"/>
  <c r="E20" i="1"/>
  <c r="C20" i="1"/>
  <c r="C17" i="1" s="1"/>
  <c r="B20" i="1"/>
  <c r="B17" i="1" s="1"/>
  <c r="D19" i="1"/>
  <c r="D18" i="1"/>
  <c r="G18" i="1" s="1"/>
  <c r="D15" i="1"/>
  <c r="G15" i="1" s="1"/>
  <c r="D14" i="1"/>
  <c r="G14" i="1" s="1"/>
  <c r="D13" i="1"/>
  <c r="D12" i="1" s="1"/>
  <c r="F12" i="1"/>
  <c r="F5" i="1" s="1"/>
  <c r="E12" i="1"/>
  <c r="C12" i="1"/>
  <c r="B12" i="1"/>
  <c r="D11" i="1"/>
  <c r="G11" i="1" s="1"/>
  <c r="D10" i="1"/>
  <c r="G10" i="1" s="1"/>
  <c r="D9" i="1"/>
  <c r="G9" i="1" s="1"/>
  <c r="G8" i="1" s="1"/>
  <c r="F8" i="1"/>
  <c r="E8" i="1"/>
  <c r="E5" i="1" s="1"/>
  <c r="C8" i="1"/>
  <c r="C5" i="1" s="1"/>
  <c r="B8" i="1"/>
  <c r="B5" i="1" s="1"/>
  <c r="D7" i="1"/>
  <c r="G7" i="1" s="1"/>
  <c r="D6" i="1"/>
  <c r="G6" i="1" s="1"/>
  <c r="F17" i="1" l="1"/>
  <c r="C28" i="1"/>
  <c r="G12" i="1"/>
  <c r="F28" i="1"/>
  <c r="E17" i="1"/>
  <c r="B28" i="1"/>
  <c r="G5" i="1"/>
  <c r="E28" i="1"/>
  <c r="D8" i="1"/>
  <c r="D5" i="1" s="1"/>
  <c r="D20" i="1"/>
  <c r="G20" i="1" s="1"/>
  <c r="G13" i="1"/>
  <c r="G19" i="1"/>
  <c r="G17" i="1" s="1"/>
  <c r="G28" i="1" l="1"/>
  <c r="D17" i="1"/>
  <c r="D28" i="1" s="1"/>
  <c r="F71" i="10" l="1"/>
  <c r="E71" i="10"/>
  <c r="C71" i="10"/>
  <c r="B71" i="10"/>
  <c r="G70" i="10"/>
  <c r="D70" i="10"/>
  <c r="G69" i="10"/>
  <c r="G71" i="10" s="1"/>
  <c r="D69" i="10"/>
  <c r="D71" i="10" s="1"/>
  <c r="G64" i="10"/>
  <c r="D64" i="10"/>
  <c r="G63" i="10"/>
  <c r="F63" i="10"/>
  <c r="E63" i="10"/>
  <c r="D63" i="10"/>
  <c r="C63" i="10"/>
  <c r="B63" i="10"/>
  <c r="G60" i="10"/>
  <c r="D60" i="10"/>
  <c r="G59" i="10"/>
  <c r="D59" i="10"/>
  <c r="G58" i="10"/>
  <c r="D58" i="10"/>
  <c r="G57" i="10"/>
  <c r="G56" i="10" s="1"/>
  <c r="D57" i="10"/>
  <c r="F56" i="10"/>
  <c r="E56" i="10"/>
  <c r="C56" i="10"/>
  <c r="B56" i="10"/>
  <c r="G55" i="10"/>
  <c r="D55" i="10"/>
  <c r="G54" i="10"/>
  <c r="G51" i="10" s="1"/>
  <c r="D54" i="10"/>
  <c r="G53" i="10"/>
  <c r="D53" i="10"/>
  <c r="G52" i="10"/>
  <c r="D52" i="10"/>
  <c r="D51" i="10" s="1"/>
  <c r="F51" i="10"/>
  <c r="E51" i="10"/>
  <c r="C51" i="10"/>
  <c r="B51" i="10"/>
  <c r="G50" i="10"/>
  <c r="D50" i="10"/>
  <c r="G49" i="10"/>
  <c r="D49" i="10"/>
  <c r="G48" i="10"/>
  <c r="D48" i="10"/>
  <c r="G47" i="10"/>
  <c r="D47" i="10"/>
  <c r="G46" i="10"/>
  <c r="D46" i="10"/>
  <c r="G45" i="10"/>
  <c r="D45" i="10"/>
  <c r="G44" i="10"/>
  <c r="G42" i="10" s="1"/>
  <c r="D44" i="10"/>
  <c r="G43" i="10"/>
  <c r="D43" i="10"/>
  <c r="F42" i="10"/>
  <c r="E42" i="10"/>
  <c r="C42" i="10"/>
  <c r="C61" i="10" s="1"/>
  <c r="B42" i="10"/>
  <c r="B61" i="10" s="1"/>
  <c r="G37" i="10"/>
  <c r="D37" i="10"/>
  <c r="G36" i="10"/>
  <c r="D36" i="10"/>
  <c r="F35" i="10"/>
  <c r="E35" i="10"/>
  <c r="D35" i="10"/>
  <c r="C35" i="10"/>
  <c r="B35" i="10"/>
  <c r="G34" i="10"/>
  <c r="G33" i="10" s="1"/>
  <c r="D34" i="10"/>
  <c r="F33" i="10"/>
  <c r="E33" i="10"/>
  <c r="D33" i="10"/>
  <c r="C33" i="10"/>
  <c r="C38" i="10" s="1"/>
  <c r="B33" i="10"/>
  <c r="G32" i="10"/>
  <c r="D32" i="10"/>
  <c r="G31" i="10"/>
  <c r="D31" i="10"/>
  <c r="G30" i="10"/>
  <c r="D30" i="10"/>
  <c r="G29" i="10"/>
  <c r="G26" i="10" s="1"/>
  <c r="D29" i="10"/>
  <c r="G28" i="10"/>
  <c r="D28" i="10"/>
  <c r="G27" i="10"/>
  <c r="D27" i="10"/>
  <c r="F26" i="10"/>
  <c r="E26" i="10"/>
  <c r="C26" i="10"/>
  <c r="B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G16" i="10"/>
  <c r="D16" i="10"/>
  <c r="G15" i="10"/>
  <c r="D15" i="10"/>
  <c r="F14" i="10"/>
  <c r="E14" i="10"/>
  <c r="C14" i="10"/>
  <c r="B14" i="10"/>
  <c r="G13" i="10"/>
  <c r="D13" i="10"/>
  <c r="G12" i="10"/>
  <c r="D12" i="10"/>
  <c r="G11" i="10"/>
  <c r="D11" i="10"/>
  <c r="G10" i="10"/>
  <c r="D10" i="10"/>
  <c r="G9" i="10"/>
  <c r="D9" i="10"/>
  <c r="G8" i="10"/>
  <c r="D8" i="10"/>
  <c r="G7" i="10"/>
  <c r="D7" i="10"/>
  <c r="G61" i="10" l="1"/>
  <c r="E61" i="10"/>
  <c r="C66" i="10"/>
  <c r="D26" i="10"/>
  <c r="D38" i="10" s="1"/>
  <c r="F61" i="10"/>
  <c r="E38" i="10"/>
  <c r="E66" i="10" s="1"/>
  <c r="F38" i="10"/>
  <c r="F66" i="10" s="1"/>
  <c r="B38" i="10"/>
  <c r="D14" i="10"/>
  <c r="G35" i="10"/>
  <c r="G14" i="10"/>
  <c r="G38" i="10" s="1"/>
  <c r="G66" i="10" s="1"/>
  <c r="D42" i="10"/>
  <c r="D56" i="10"/>
  <c r="B66" i="10"/>
  <c r="G39" i="10" l="1"/>
  <c r="D61" i="10"/>
  <c r="D66" i="10" s="1"/>
  <c r="E61" i="12" l="1"/>
  <c r="E69" i="12" s="1"/>
  <c r="E70" i="12" s="1"/>
  <c r="D61" i="12"/>
  <c r="D69" i="12" s="1"/>
  <c r="D70" i="12" s="1"/>
  <c r="C61" i="12"/>
  <c r="C69" i="12" s="1"/>
  <c r="C70" i="12" s="1"/>
  <c r="E47" i="12"/>
  <c r="E55" i="12" s="1"/>
  <c r="E56" i="12" s="1"/>
  <c r="D47" i="12"/>
  <c r="D55" i="12" s="1"/>
  <c r="D56" i="12" s="1"/>
  <c r="C47" i="12"/>
  <c r="C55" i="12" s="1"/>
  <c r="C56" i="12" s="1"/>
  <c r="E38" i="12"/>
  <c r="D38" i="12"/>
  <c r="C38" i="12"/>
  <c r="E35" i="12"/>
  <c r="D35" i="12"/>
  <c r="D42" i="12" s="1"/>
  <c r="C35" i="12"/>
  <c r="E27" i="12"/>
  <c r="D27" i="12"/>
  <c r="C27" i="12"/>
  <c r="E17" i="12"/>
  <c r="D17" i="12"/>
  <c r="E13" i="12"/>
  <c r="D13" i="12"/>
  <c r="C13" i="12"/>
  <c r="E8" i="12"/>
  <c r="E21" i="12" s="1"/>
  <c r="D8" i="12"/>
  <c r="D21" i="12" s="1"/>
  <c r="D22" i="12" s="1"/>
  <c r="D23" i="12" s="1"/>
  <c r="D31" i="12" s="1"/>
  <c r="C8" i="12"/>
  <c r="C21" i="12" s="1"/>
  <c r="E42" i="12" l="1"/>
  <c r="E22" i="12" s="1"/>
  <c r="E23" i="12" s="1"/>
  <c r="E31" i="12" s="1"/>
  <c r="C42" i="12"/>
  <c r="C22" i="12" s="1"/>
  <c r="C23" i="12" s="1"/>
  <c r="C31" i="12" s="1"/>
  <c r="K15" i="8"/>
  <c r="K14" i="8"/>
  <c r="K13" i="8"/>
  <c r="K12" i="8"/>
  <c r="J11" i="8"/>
  <c r="I11" i="8"/>
  <c r="H11" i="8"/>
  <c r="G11" i="8"/>
  <c r="E11" i="8"/>
  <c r="K11" i="8" s="1"/>
  <c r="K9" i="8"/>
  <c r="K8" i="8"/>
  <c r="K7" i="8"/>
  <c r="K6" i="8"/>
  <c r="J5" i="8"/>
  <c r="J17" i="8" s="1"/>
  <c r="I5" i="8"/>
  <c r="I17" i="8" s="1"/>
  <c r="H5" i="8"/>
  <c r="H17" i="8" s="1"/>
  <c r="G5" i="8"/>
  <c r="G17" i="8" s="1"/>
  <c r="E5" i="8"/>
  <c r="E17" i="8" l="1"/>
  <c r="K17" i="8" s="1"/>
  <c r="K5" i="8"/>
  <c r="F14" i="7" l="1"/>
  <c r="F13" i="7"/>
  <c r="F12" i="7"/>
  <c r="F11" i="7"/>
  <c r="F10" i="7" s="1"/>
  <c r="H10" i="7"/>
  <c r="G10" i="7"/>
  <c r="E10" i="7"/>
  <c r="D10" i="7"/>
  <c r="C10" i="7"/>
  <c r="B10" i="7"/>
  <c r="F9" i="7"/>
  <c r="F8" i="7"/>
  <c r="F6" i="7" s="1"/>
  <c r="F5" i="7" s="1"/>
  <c r="F16" i="7" s="1"/>
  <c r="H6" i="7"/>
  <c r="G6" i="7"/>
  <c r="E6" i="7"/>
  <c r="E5" i="7" s="1"/>
  <c r="E16" i="7" s="1"/>
  <c r="D6" i="7"/>
  <c r="C6" i="7"/>
  <c r="B6" i="7"/>
  <c r="B5" i="7" s="1"/>
  <c r="B16" i="7" s="1"/>
  <c r="D5" i="7"/>
  <c r="D16" i="7" s="1"/>
  <c r="C5" i="7"/>
  <c r="C16" i="7" s="1"/>
  <c r="H5" i="7" l="1"/>
  <c r="H16" i="7" s="1"/>
  <c r="G5" i="7"/>
  <c r="G16" i="7" s="1"/>
  <c r="F72" i="6" l="1"/>
  <c r="E72" i="6"/>
  <c r="F65" i="6"/>
  <c r="E65" i="6"/>
  <c r="F60" i="6"/>
  <c r="F76" i="6" s="1"/>
  <c r="E60" i="6"/>
  <c r="C57" i="6"/>
  <c r="B57" i="6"/>
  <c r="F54" i="6"/>
  <c r="E54" i="6"/>
  <c r="F39" i="6"/>
  <c r="E39" i="6"/>
  <c r="C38" i="6"/>
  <c r="B38" i="6"/>
  <c r="F35" i="6"/>
  <c r="E35" i="6"/>
  <c r="C35" i="6"/>
  <c r="B35" i="6"/>
  <c r="F28" i="6"/>
  <c r="E28" i="6"/>
  <c r="C28" i="6"/>
  <c r="B28" i="6"/>
  <c r="F24" i="6"/>
  <c r="E24" i="6"/>
  <c r="C22" i="6"/>
  <c r="B22" i="6"/>
  <c r="F20" i="6"/>
  <c r="E20" i="6"/>
  <c r="F16" i="6"/>
  <c r="E16" i="6"/>
  <c r="C14" i="6"/>
  <c r="B14" i="6"/>
  <c r="F6" i="6"/>
  <c r="F44" i="6" s="1"/>
  <c r="F56" i="6" s="1"/>
  <c r="E6" i="6"/>
  <c r="C6" i="6"/>
  <c r="B6" i="6"/>
  <c r="C44" i="6" l="1"/>
  <c r="C59" i="6" s="1"/>
  <c r="E44" i="6"/>
  <c r="B44" i="6"/>
  <c r="B59" i="6" s="1"/>
  <c r="E76" i="6"/>
  <c r="E56" i="6"/>
  <c r="E78" i="6" s="1"/>
  <c r="F78" i="6"/>
  <c r="F94" i="6" l="1"/>
</calcChain>
</file>

<file path=xl/sharedStrings.xml><?xml version="1.0" encoding="utf-8"?>
<sst xmlns="http://schemas.openxmlformats.org/spreadsheetml/2006/main" count="407" uniqueCount="346">
  <si>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</si>
  <si>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</si>
  <si>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</si>
  <si>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</si>
  <si>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</si>
  <si>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</si>
  <si>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</si>
  <si>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</si>
  <si>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</si>
  <si>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</si>
  <si>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</si>
  <si>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</si>
  <si>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</si>
  <si>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</si>
  <si>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</si>
  <si>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</si>
  <si>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@se6#16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</si>
  <si>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</si>
  <si>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</si>
  <si>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</si>
  <si>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</si>
  <si>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</si>
  <si>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</si>
  <si>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</si>
  <si>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</si>
  <si>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</si>
  <si>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</si>
  <si>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</si>
  <si>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</si>
  <si>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</si>
  <si>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</si>
  <si>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</si>
  <si>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</si>
  <si>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</si>
  <si>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</si>
  <si>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</si>
  <si>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</si>
  <si>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</si>
  <si>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</si>
  <si>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</si>
  <si>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</si>
  <si>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</si>
  <si>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</si>
  <si>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</si>
  <si>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</si>
  <si>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</si>
  <si>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</si>
  <si>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</si>
  <si>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</si>
  <si>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</si>
  <si>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</si>
  <si>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</si>
  <si>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</si>
  <si>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</si>
  <si>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</si>
  <si>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</si>
  <si>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</si>
  <si>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</si>
  <si>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</si>
  <si>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</si>
  <si>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</si>
  <si>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</si>
  <si>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</si>
  <si>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</si>
  <si>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</si>
  <si>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</si>
  <si>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</si>
  <si>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</si>
  <si>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</si>
  <si>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</si>
  <si>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</si>
  <si>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</si>
  <si>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</si>
  <si>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</si>
  <si>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</si>
  <si>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</si>
  <si>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</si>
  <si>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</si>
  <si>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</si>
  <si>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</si>
  <si>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</si>
  <si>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</si>
  <si>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</si>
  <si>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</si>
  <si>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</si>
  <si>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</si>
  <si>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</si>
  <si>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</si>
  <si>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</si>
  <si>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</si>
  <si>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</si>
  <si>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</si>
  <si>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</si>
  <si>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</si>
  <si>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</si>
  <si>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</si>
  <si>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</si>
  <si>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</si>
  <si>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</si>
  <si>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</si>
  <si>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</si>
  <si>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</si>
  <si>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</si>
  <si>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</si>
  <si>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</si>
  <si>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</si>
  <si>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</si>
  <si>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</si>
  <si>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</si>
  <si>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</si>
  <si>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</si>
  <si>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</si>
  <si>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</si>
  <si>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</si>
  <si>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</si>
  <si>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</si>
  <si>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</si>
  <si>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</si>
  <si>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</si>
  <si>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</si>
  <si>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</si>
  <si>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</si>
  <si>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</si>
  <si>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</si>
  <si>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</si>
  <si>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</si>
  <si>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</si>
  <si>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</si>
  <si>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</si>
  <si>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</si>
  <si>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</si>
  <si>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</si>
  <si>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</si>
  <si>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</si>
  <si>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</si>
  <si>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</si>
  <si>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</si>
  <si>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</si>
  <si>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</si>
  <si>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</si>
  <si>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</si>
  <si>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</si>
  <si>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</si>
  <si>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</si>
  <si>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</si>
  <si>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</si>
  <si>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</si>
  <si>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</si>
  <si>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</si>
  <si>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</si>
  <si>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</si>
  <si>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</si>
  <si>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</si>
  <si>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</si>
  <si>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</si>
  <si>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</si>
  <si>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</si>
  <si>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</si>
  <si>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</si>
  <si>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</si>
  <si>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</si>
  <si>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</si>
  <si>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</si>
  <si>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</si>
  <si>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</si>
  <si>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</si>
  <si>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</si>
  <si>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</si>
  <si>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</si>
  <si>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</si>
  <si>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</si>
  <si>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</si>
  <si>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</si>
  <si>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</si>
  <si>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</si>
  <si>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</si>
  <si>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</si>
  <si>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</si>
  <si>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</si>
  <si>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</si>
  <si>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</si>
  <si>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</si>
  <si>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</si>
  <si>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</si>
  <si>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</si>
  <si>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</si>
  <si>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</si>
  <si>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</si>
  <si>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</si>
  <si>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</si>
  <si>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</si>
  <si>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</si>
  <si>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</si>
  <si>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</si>
  <si>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</si>
  <si>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</si>
  <si>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</si>
  <si>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</si>
  <si>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</si>
  <si>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</si>
  <si>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</si>
  <si>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</si>
  <si>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</si>
  <si>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</si>
  <si>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</si>
  <si>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</si>
  <si>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</si>
  <si>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</si>
  <si>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</si>
  <si>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</si>
  <si>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</si>
  <si>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</si>
  <si>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</si>
  <si>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</si>
  <si>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</si>
  <si>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</si>
  <si>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</si>
  <si>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</si>
  <si>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</si>
  <si>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</si>
  <si>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</si>
  <si>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</si>
  <si>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</si>
  <si>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</si>
  <si>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</si>
  <si>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</si>
  <si>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</si>
  <si>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</si>
  <si>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</si>
  <si>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</si>
  <si>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</si>
  <si>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</si>
  <si>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</si>
  <si>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</si>
  <si>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</si>
  <si>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</si>
  <si>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</si>
  <si>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</si>
  <si>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</si>
  <si>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</si>
  <si>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</si>
  <si>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</si>
  <si>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</si>
  <si>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</si>
  <si>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</si>
  <si>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</si>
  <si>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</si>
  <si>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</si>
  <si>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</si>
  <si>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</si>
  <si>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</si>
  <si>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</si>
  <si>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</si>
  <si>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</si>
  <si>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</si>
  <si>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</si>
  <si>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</si>
  <si>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</si>
  <si>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</si>
  <si>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</si>
  <si>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</si>
  <si>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</si>
  <si>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</si>
  <si>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</si>
  <si>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</si>
  <si>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</si>
  <si>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</si>
  <si>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</si>
  <si>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</si>
  <si>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</si>
  <si>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</si>
  <si>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</si>
  <si>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</si>
  <si>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</si>
  <si>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</si>
  <si>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</si>
  <si>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</si>
  <si>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</si>
  <si>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</si>
  <si>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</si>
  <si>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</si>
  <si>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</si>
  <si>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</si>
  <si>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</si>
  <si>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</si>
  <si>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</si>
  <si>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</si>
  <si>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</si>
  <si>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</si>
  <si>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</si>
  <si>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</si>
  <si>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</si>
  <si>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____________________________________________________</t>
  </si>
  <si>
    <t>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</si>
  <si>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</si>
  <si>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</si>
  <si>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</si>
  <si>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</si>
  <si>
    <t>______________________________________________</t>
  </si>
  <si>
    <t>_________________________________________</t>
  </si>
  <si>
    <t>SUB DIRECTOR DE ADMINISTRACION Y FINANZAS</t>
  </si>
  <si>
    <t>_____________________________________________</t>
  </si>
  <si>
    <t>_______________________________________________</t>
  </si>
  <si>
    <t>SUBDIRECTOR DE ADMINISTRACION Y FIANZAS</t>
  </si>
  <si>
    <t>______________________________________</t>
  </si>
  <si>
    <t>f. Estimación por Pérdida o Deterioro de Activos Circulantes (f=f1+f2)</t>
  </si>
  <si>
    <t>IIIC. Exceso o Insuficiencia en la Actualización de la Hacienda Pública/Patrimonio (IIIC = a + b)</t>
  </si>
  <si>
    <t>Concepto</t>
  </si>
  <si>
    <t>Bajo protesta de decir verdad declaramos que los Estados Financieros y sus notas, son razonablemente correctos y son responsabilidad del emisor.</t>
  </si>
  <si>
    <t xml:space="preserve"> </t>
  </si>
  <si>
    <t>CUARTO TRIMESTRE</t>
  </si>
  <si>
    <t>SISTEMA PARA EL DESARROLLO INTEGRAL DE LA FAMILIA DEL MUNICIPIO DE ACAMBARO GUANAJUATO
Estado de Situación Financiera Detallado - LDF
al 31 de Diciembre de 2019 y al 31 de Diciembre de 2018
PESOS</t>
  </si>
  <si>
    <t>SISTEMA PARA EL DESARROLLO INTEGRAL DE LA FAMILIA DEL MUNICIPIO DE ACAMBARO GUANAJUATO
Informe Analítico de la Deuda Pública y Otros Pasivos - LDF
al 31 de Diciembre de 2019 y al 31 de Diciembre de 0000
PESOS</t>
  </si>
  <si>
    <t>Saldo al 31 de diciembre de 20XN-1 (d)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</si>
  <si>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</si>
  <si>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</si>
  <si>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Monto</t>
  </si>
  <si>
    <t>Plazo</t>
  </si>
  <si>
    <t>Tasa de Interés</t>
  </si>
  <si>
    <t>Tasa Efectiva</t>
  </si>
  <si>
    <t>Contratado (l)</t>
  </si>
  <si>
    <t>Pactado</t>
  </si>
  <si>
    <t>(n)</t>
  </si>
  <si>
    <t>(p)</t>
  </si>
  <si>
    <t>(m)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</si>
  <si>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</si>
  <si>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SISTEMA PARA EL DESARROLLO INTEGRAL DE LA FAMILIA DEL MUNICIPIO DE ACAMBARO GUANAJUATO
Informe Analítico de Obligaciones Diferentes de Financiamientos # LDF
al 31 de Diciembre de 2019 y al 31 de Diciembre de 2018
PESOS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</si>
  <si>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</si>
  <si>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</si>
  <si>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</si>
  <si>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SISTEMA PARA EL DESARROLLO INTEGRAL DE LA FAMILIA DEL MUNICIPIO DE ACAMBARO GUANAJUATO
Balance Presupuestario - LDF
al 31 de Diciembre de 2019
PESOS</t>
  </si>
  <si>
    <t>Estimado/ Aprobado (d)</t>
  </si>
  <si>
    <t xml:space="preserve">Recaudado/ Pagado 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</si>
  <si>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</si>
  <si>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V. Balance Presupuestario de Recursos Disponibles (V = A1 + A3.1 – B 1 + C1)</t>
  </si>
  <si>
    <t>VII. Balance Presupuestario de Recursos Etiquetados (VII = A2 + A3.2 – B2 + C2)</t>
  </si>
  <si>
    <t>SISTEMA PARA EL DESARROLLO INTEGRAL DE LA FAMILIA DEL MUNICIPIO DE ACAMBARO GUANAJUATO
Estado Analítico de Ingresos Detallado - LDF
al 31 de Diciembre de 2019
PESOS</t>
  </si>
  <si>
    <t>SISTEMA PARA EL DESARROLLO INTEGRAL DE LA FAMILIA DEL MUNICIPIO DE ACAMBARO GUANAJUATO
Estado Analítico del Ejercicio del Presupuesto de Egresos Detallado - LDF
Clasificación de Servicios Personales por Categoría
al 31 de Diciembre de 2019
PESOS</t>
  </si>
  <si>
    <t xml:space="preserve">Ampliaciones/ (Reducciones) </t>
  </si>
  <si>
    <t xml:space="preserve">Modificado </t>
  </si>
  <si>
    <t xml:space="preserve">Devengado </t>
  </si>
  <si>
    <t>A. Personal Administrativo y de Servicio Público</t>
  </si>
  <si>
    <t>c2) Personal Médico, Paramédico y afín</t>
  </si>
  <si>
    <t>E. Gastos asociados a la implementación de nuevas leyes federales o reformas a las mismas (E = e1 + e2)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</si>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</sst>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>
    <font>
      <sz val="10"/>
      <color theme="1"/>
      <name val="Times New Roman"/>
      <family val="2"/>
    </font>
    <font>
      <sz val="10"/>
      <color theme="1"/>
      <name val="}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}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0" fillId="0" borderId="0" xfId="0" applyAlignment="1">
      <alignment horizontal="left" indent="2"/>
    </xf>
    <xf numFmtId="43" fontId="0" fillId="0" borderId="0" xfId="0" applyNumberFormat="1"/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10" fillId="0" borderId="10" xfId="0" applyFont="1" applyBorder="1" applyAlignment="1">
      <alignment vertical="center" wrapText="1"/>
    </xf>
    <xf numFmtId="4" fontId="10" fillId="0" borderId="6" xfId="0" applyNumberFormat="1" applyFont="1" applyBorder="1" applyAlignment="1">
      <alignment vertical="center"/>
    </xf>
    <xf numFmtId="0" fontId="10" fillId="0" borderId="0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10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vertical="center"/>
    </xf>
    <xf numFmtId="0" fontId="2" fillId="0" borderId="14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7" fillId="0" borderId="1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1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" fontId="13" fillId="0" borderId="3" xfId="2" applyNumberFormat="1" applyFont="1" applyFill="1" applyBorder="1" applyAlignment="1" applyProtection="1">
      <alignment vertical="top" wrapText="1"/>
      <protection locked="0"/>
    </xf>
    <xf numFmtId="4" fontId="14" fillId="0" borderId="6" xfId="2" applyNumberFormat="1" applyFont="1" applyFill="1" applyBorder="1" applyAlignment="1" applyProtection="1">
      <alignment vertical="top" wrapText="1"/>
      <protection locked="0"/>
    </xf>
    <xf numFmtId="4" fontId="13" fillId="0" borderId="6" xfId="2" applyNumberFormat="1" applyFont="1" applyFill="1" applyBorder="1" applyAlignment="1" applyProtection="1">
      <alignment vertical="top" wrapText="1"/>
      <protection locked="0"/>
    </xf>
    <xf numFmtId="4" fontId="14" fillId="2" borderId="6" xfId="2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11" fillId="0" borderId="13" xfId="0" applyFont="1" applyBorder="1" applyAlignment="1">
      <alignment horizontal="justify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12" fillId="2" borderId="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15" fontId="2" fillId="0" borderId="3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10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 applyAlignment="1">
      <alignment vertical="center" wrapText="1"/>
    </xf>
    <xf numFmtId="0" fontId="2" fillId="0" borderId="10" xfId="0" applyFont="1" applyBorder="1"/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2" fillId="3" borderId="6" xfId="0" applyNumberFormat="1" applyFont="1" applyFill="1" applyBorder="1" applyAlignment="1">
      <alignment vertical="center"/>
    </xf>
    <xf numFmtId="4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4" fontId="12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11" xfId="0" applyFont="1" applyBorder="1"/>
    <xf numFmtId="0" fontId="10" fillId="0" borderId="8" xfId="0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6" fillId="0" borderId="0" xfId="0" applyFont="1"/>
    <xf numFmtId="0" fontId="12" fillId="2" borderId="2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12" fillId="2" borderId="5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justify" vertical="center"/>
    </xf>
    <xf numFmtId="0" fontId="10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10" fillId="4" borderId="6" xfId="0" applyNumberFormat="1" applyFont="1" applyFill="1" applyBorder="1" applyAlignment="1">
      <alignment vertical="center"/>
    </xf>
    <xf numFmtId="4" fontId="2" fillId="5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10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vertical="center"/>
    </xf>
    <xf numFmtId="0" fontId="10" fillId="0" borderId="5" xfId="0" applyFont="1" applyBorder="1" applyAlignment="1">
      <alignment horizontal="left" vertical="center" wrapText="1"/>
    </xf>
  </cellXfs>
  <cellStyles count="5">
    <cellStyle name="Millares" xfId="3" builtinId="3"/>
    <cellStyle name="Normal" xfId="0" builtinId="0"/>
    <cellStyle name="Normal 2" xfId="1"/>
    <cellStyle name="Normal 2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4"/>
  </cols>
  <sheetData>
    <row r="1" spans="1:2">
      <c r="A1" s="3"/>
      <c r="B1" s="3"/>
    </row>
    <row r="2020" spans="1:1">
      <c r="A2020" s="5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C21" sqref="C21"/>
    </sheetView>
  </sheetViews>
  <sheetFormatPr baseColWidth="10" defaultRowHeight="13.2"/>
  <sheetData>
    <row r="1" spans="1:11" ht="13.2" customHeight="1">
      <c r="A1" s="33" t="s">
        <v>279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ht="13.2" customHeight="1">
      <c r="A2" s="36"/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1" ht="13.2" customHeight="1">
      <c r="A3" s="36"/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1" ht="13.2" customHeight="1">
      <c r="A4" s="36"/>
      <c r="B4" s="37"/>
      <c r="C4" s="37"/>
      <c r="D4" s="37"/>
      <c r="E4" s="37"/>
      <c r="F4" s="37"/>
      <c r="G4" s="37"/>
      <c r="H4" s="37"/>
      <c r="I4" s="37"/>
      <c r="J4" s="37"/>
      <c r="K4" s="38"/>
    </row>
    <row r="5" spans="1:11" ht="13.8" customHeight="1" thickBot="1">
      <c r="A5" s="39"/>
      <c r="B5" s="40"/>
      <c r="C5" s="40"/>
      <c r="D5" s="40"/>
      <c r="E5" s="40"/>
      <c r="F5" s="40"/>
      <c r="G5" s="40"/>
      <c r="H5" s="40"/>
      <c r="I5" s="40"/>
      <c r="J5" s="40"/>
      <c r="K5" s="41"/>
    </row>
    <row r="6" spans="1:11" ht="13.8" thickBot="1"/>
    <row r="7" spans="1:11" ht="13.8" thickBot="1">
      <c r="A7" s="30" t="s">
        <v>280</v>
      </c>
      <c r="B7" s="31"/>
      <c r="C7" s="32"/>
      <c r="D7" s="30" t="s">
        <v>281</v>
      </c>
      <c r="E7" s="31"/>
      <c r="F7" s="31"/>
      <c r="G7" s="31"/>
      <c r="H7" s="31"/>
      <c r="I7" s="31"/>
      <c r="J7" s="31"/>
      <c r="K7" s="32"/>
    </row>
    <row r="8" spans="1:11" ht="13.8" thickBot="1"/>
    <row r="9" spans="1:11" ht="13.8" thickBot="1">
      <c r="A9" s="30" t="s">
        <v>282</v>
      </c>
      <c r="B9" s="31"/>
      <c r="C9" s="32"/>
      <c r="D9" s="30" t="s">
        <v>283</v>
      </c>
      <c r="E9" s="31"/>
      <c r="F9" s="31"/>
      <c r="G9" s="31"/>
      <c r="H9" s="31"/>
      <c r="I9" s="31"/>
      <c r="J9" s="31"/>
      <c r="K9" s="32"/>
    </row>
    <row r="10" spans="1:11" ht="13.8" thickBot="1"/>
    <row r="11" spans="1:11" ht="13.8" thickBot="1">
      <c r="A11" s="30" t="s">
        <v>284</v>
      </c>
      <c r="B11" s="31"/>
      <c r="C11" s="32"/>
      <c r="D11" s="30" t="s">
        <v>285</v>
      </c>
      <c r="E11" s="31"/>
      <c r="F11" s="31"/>
      <c r="G11" s="31"/>
      <c r="H11" s="31"/>
      <c r="I11" s="31"/>
      <c r="J11" s="31"/>
      <c r="K11" s="32"/>
    </row>
    <row r="12" spans="1:11" ht="13.8" thickBot="1"/>
    <row r="13" spans="1:11" ht="13.8" thickBot="1">
      <c r="A13" s="30" t="s">
        <v>286</v>
      </c>
      <c r="B13" s="31"/>
      <c r="C13" s="32"/>
      <c r="D13" s="30">
        <v>2019</v>
      </c>
      <c r="E13" s="31"/>
      <c r="F13" s="31"/>
      <c r="G13" s="31"/>
      <c r="H13" s="31"/>
      <c r="I13" s="31"/>
      <c r="J13" s="31"/>
      <c r="K13" s="32"/>
    </row>
    <row r="14" spans="1:11" ht="13.8" thickBot="1"/>
    <row r="15" spans="1:11" ht="13.8" thickBot="1">
      <c r="A15" s="30" t="s">
        <v>287</v>
      </c>
      <c r="B15" s="31"/>
      <c r="C15" s="32"/>
      <c r="D15" s="30" t="s">
        <v>310</v>
      </c>
      <c r="E15" s="31"/>
      <c r="F15" s="31"/>
      <c r="G15" s="31"/>
      <c r="H15" s="31"/>
      <c r="I15" s="31"/>
      <c r="J15" s="31"/>
      <c r="K15" s="32"/>
    </row>
  </sheetData>
  <mergeCells count="11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workbookViewId="0">
      <selection activeCell="A81" sqref="A81"/>
    </sheetView>
  </sheetViews>
  <sheetFormatPr baseColWidth="10" defaultRowHeight="13.2"/>
  <cols>
    <col min="1" max="1" width="76" customWidth="1"/>
    <col min="2" max="2" width="16.33203125" customWidth="1"/>
    <col min="3" max="3" width="15" customWidth="1"/>
    <col min="4" max="4" width="54.6640625" customWidth="1"/>
    <col min="5" max="5" width="14.5546875" customWidth="1"/>
    <col min="6" max="6" width="15.109375" customWidth="1"/>
  </cols>
  <sheetData>
    <row r="1" spans="1:6" ht="52.8" customHeight="1">
      <c r="A1" s="48" t="s">
        <v>311</v>
      </c>
      <c r="B1" s="49"/>
      <c r="C1" s="49"/>
      <c r="D1" s="49"/>
      <c r="E1" s="49"/>
      <c r="F1" s="50"/>
    </row>
    <row r="2" spans="1:6">
      <c r="A2" s="51" t="s">
        <v>1</v>
      </c>
      <c r="B2" s="52">
        <v>2019</v>
      </c>
      <c r="C2" s="52">
        <v>2018</v>
      </c>
      <c r="D2" s="51" t="s">
        <v>1</v>
      </c>
      <c r="E2" s="52">
        <v>2019</v>
      </c>
      <c r="F2" s="52">
        <v>2018</v>
      </c>
    </row>
    <row r="3" spans="1:6">
      <c r="A3" s="18"/>
      <c r="B3" s="53"/>
      <c r="C3" s="53"/>
      <c r="D3" s="19"/>
      <c r="E3" s="53"/>
      <c r="F3" s="53"/>
    </row>
    <row r="4" spans="1:6">
      <c r="A4" s="14" t="s">
        <v>17</v>
      </c>
      <c r="B4" s="15"/>
      <c r="C4" s="15"/>
      <c r="D4" s="16" t="s">
        <v>18</v>
      </c>
      <c r="E4" s="15"/>
      <c r="F4" s="15"/>
    </row>
    <row r="5" spans="1:6">
      <c r="A5" s="14" t="s">
        <v>19</v>
      </c>
      <c r="B5" s="17"/>
      <c r="C5" s="17"/>
      <c r="D5" s="16" t="s">
        <v>20</v>
      </c>
      <c r="E5" s="17"/>
      <c r="F5" s="17"/>
    </row>
    <row r="6" spans="1:6">
      <c r="A6" s="18" t="s">
        <v>21</v>
      </c>
      <c r="B6" s="17">
        <f>SUM(B7:B13)</f>
        <v>1885493.27</v>
      </c>
      <c r="C6" s="17">
        <f>SUM(C7:C13)</f>
        <v>1477625.73</v>
      </c>
      <c r="D6" s="19" t="s">
        <v>22</v>
      </c>
      <c r="E6" s="17">
        <f>SUM(E7:E15)</f>
        <v>9183029.1899999995</v>
      </c>
      <c r="F6" s="17">
        <f>SUM(F7:F15)</f>
        <v>10320440.59</v>
      </c>
    </row>
    <row r="7" spans="1:6">
      <c r="A7" s="20" t="s">
        <v>23</v>
      </c>
      <c r="B7" s="17"/>
      <c r="C7" s="17"/>
      <c r="D7" s="21" t="s">
        <v>24</v>
      </c>
      <c r="E7" s="17">
        <v>2757273.26</v>
      </c>
      <c r="F7" s="17">
        <v>2754363.11</v>
      </c>
    </row>
    <row r="8" spans="1:6">
      <c r="A8" s="20" t="s">
        <v>25</v>
      </c>
      <c r="B8" s="17">
        <v>0</v>
      </c>
      <c r="C8" s="17">
        <v>0</v>
      </c>
      <c r="D8" s="21" t="s">
        <v>26</v>
      </c>
      <c r="E8" s="17">
        <v>7040301.9699999997</v>
      </c>
      <c r="F8" s="17">
        <v>7240632.8499999996</v>
      </c>
    </row>
    <row r="9" spans="1:6">
      <c r="A9" s="20" t="s">
        <v>27</v>
      </c>
      <c r="B9" s="17">
        <v>1885493.27</v>
      </c>
      <c r="C9" s="17">
        <v>1477625.73</v>
      </c>
      <c r="D9" s="21" t="s">
        <v>28</v>
      </c>
      <c r="E9" s="17">
        <v>464</v>
      </c>
      <c r="F9" s="17">
        <v>464</v>
      </c>
    </row>
    <row r="10" spans="1:6">
      <c r="A10" s="20" t="s">
        <v>29</v>
      </c>
      <c r="B10" s="17"/>
      <c r="C10" s="17"/>
      <c r="D10" s="21" t="s">
        <v>30</v>
      </c>
      <c r="E10" s="17"/>
      <c r="F10" s="17"/>
    </row>
    <row r="11" spans="1:6">
      <c r="A11" s="20" t="s">
        <v>31</v>
      </c>
      <c r="B11" s="17"/>
      <c r="C11" s="17"/>
      <c r="D11" s="21" t="s">
        <v>32</v>
      </c>
      <c r="E11" s="17"/>
      <c r="F11" s="17"/>
    </row>
    <row r="12" spans="1:6" ht="20.399999999999999">
      <c r="A12" s="20" t="s">
        <v>33</v>
      </c>
      <c r="B12" s="17"/>
      <c r="C12" s="17"/>
      <c r="D12" s="21" t="s">
        <v>34</v>
      </c>
      <c r="E12" s="17"/>
      <c r="F12" s="17"/>
    </row>
    <row r="13" spans="1:6">
      <c r="A13" s="20" t="s">
        <v>35</v>
      </c>
      <c r="B13" s="17"/>
      <c r="C13" s="17"/>
      <c r="D13" s="21" t="s">
        <v>36</v>
      </c>
      <c r="E13" s="17">
        <v>1032445.93</v>
      </c>
      <c r="F13" s="17">
        <v>1016666.56</v>
      </c>
    </row>
    <row r="14" spans="1:6">
      <c r="A14" s="18" t="s">
        <v>37</v>
      </c>
      <c r="B14" s="17">
        <f>SUM(B15:B21)</f>
        <v>-1356110.82</v>
      </c>
      <c r="C14" s="17">
        <f>SUM(C15:C21)</f>
        <v>-483457.36</v>
      </c>
      <c r="D14" s="21" t="s">
        <v>38</v>
      </c>
      <c r="E14" s="17"/>
      <c r="F14" s="17"/>
    </row>
    <row r="15" spans="1:6">
      <c r="A15" s="20" t="s">
        <v>39</v>
      </c>
      <c r="B15" s="17"/>
      <c r="C15" s="17"/>
      <c r="D15" s="21" t="s">
        <v>40</v>
      </c>
      <c r="E15" s="17">
        <v>-1647455.97</v>
      </c>
      <c r="F15" s="17">
        <v>-691685.93</v>
      </c>
    </row>
    <row r="16" spans="1:6">
      <c r="A16" s="20" t="s">
        <v>41</v>
      </c>
      <c r="B16" s="17">
        <v>400754.63</v>
      </c>
      <c r="C16" s="17">
        <v>380267.09</v>
      </c>
      <c r="D16" s="19" t="s">
        <v>42</v>
      </c>
      <c r="E16" s="17">
        <f>SUM(E17:E19)</f>
        <v>0</v>
      </c>
      <c r="F16" s="17">
        <f>SUM(F17:F19)</f>
        <v>0</v>
      </c>
    </row>
    <row r="17" spans="1:6">
      <c r="A17" s="20" t="s">
        <v>43</v>
      </c>
      <c r="B17" s="17">
        <v>-5460.95</v>
      </c>
      <c r="C17" s="17">
        <v>-11460.95</v>
      </c>
      <c r="D17" s="21" t="s">
        <v>44</v>
      </c>
      <c r="E17" s="17">
        <v>0</v>
      </c>
      <c r="F17" s="17">
        <v>0</v>
      </c>
    </row>
    <row r="18" spans="1:6">
      <c r="A18" s="20" t="s">
        <v>45</v>
      </c>
      <c r="B18" s="17">
        <v>16</v>
      </c>
      <c r="C18" s="17">
        <v>6016</v>
      </c>
      <c r="D18" s="21" t="s">
        <v>46</v>
      </c>
      <c r="E18" s="17">
        <v>0</v>
      </c>
      <c r="F18" s="17">
        <v>0</v>
      </c>
    </row>
    <row r="19" spans="1:6">
      <c r="A19" s="20" t="s">
        <v>47</v>
      </c>
      <c r="B19" s="17">
        <v>10000</v>
      </c>
      <c r="C19" s="17">
        <v>10000</v>
      </c>
      <c r="D19" s="21" t="s">
        <v>48</v>
      </c>
      <c r="E19" s="17">
        <v>0</v>
      </c>
      <c r="F19" s="17">
        <v>0</v>
      </c>
    </row>
    <row r="20" spans="1:6">
      <c r="A20" s="20" t="s">
        <v>49</v>
      </c>
      <c r="B20" s="17"/>
      <c r="C20" s="17"/>
      <c r="D20" s="19" t="s">
        <v>50</v>
      </c>
      <c r="E20" s="17">
        <f>SUM(E21:E22)</f>
        <v>0</v>
      </c>
      <c r="F20" s="17">
        <f>SUM(F21:F22)</f>
        <v>0</v>
      </c>
    </row>
    <row r="21" spans="1:6">
      <c r="A21" s="20" t="s">
        <v>51</v>
      </c>
      <c r="B21" s="17">
        <v>-1761420.5</v>
      </c>
      <c r="C21" s="17">
        <v>-868279.5</v>
      </c>
      <c r="D21" s="21" t="s">
        <v>52</v>
      </c>
      <c r="E21" s="17">
        <v>0</v>
      </c>
      <c r="F21" s="17">
        <v>0</v>
      </c>
    </row>
    <row r="22" spans="1:6">
      <c r="A22" s="18" t="s">
        <v>53</v>
      </c>
      <c r="B22" s="17">
        <f>SUM(B23:B27)</f>
        <v>5447.71</v>
      </c>
      <c r="C22" s="17">
        <f>SUM(C23:C27)</f>
        <v>5447.71</v>
      </c>
      <c r="D22" s="21" t="s">
        <v>54</v>
      </c>
      <c r="E22" s="17">
        <v>0</v>
      </c>
      <c r="F22" s="17">
        <v>0</v>
      </c>
    </row>
    <row r="23" spans="1:6">
      <c r="A23" s="20" t="s">
        <v>55</v>
      </c>
      <c r="B23" s="17"/>
      <c r="C23" s="17"/>
      <c r="D23" s="19" t="s">
        <v>56</v>
      </c>
      <c r="E23" s="17">
        <v>0</v>
      </c>
      <c r="F23" s="17">
        <v>0</v>
      </c>
    </row>
    <row r="24" spans="1:6">
      <c r="A24" s="20" t="s">
        <v>57</v>
      </c>
      <c r="B24" s="17">
        <v>5447.71</v>
      </c>
      <c r="C24" s="17">
        <v>5447.71</v>
      </c>
      <c r="D24" s="19" t="s">
        <v>58</v>
      </c>
      <c r="E24" s="17">
        <f>SUM(E25:E27)</f>
        <v>0</v>
      </c>
      <c r="F24" s="17">
        <f>SUM(F25:F27)</f>
        <v>0</v>
      </c>
    </row>
    <row r="25" spans="1:6">
      <c r="A25" s="20" t="s">
        <v>59</v>
      </c>
      <c r="B25" s="17"/>
      <c r="C25" s="17"/>
      <c r="D25" s="21" t="s">
        <v>60</v>
      </c>
      <c r="E25" s="17">
        <v>0</v>
      </c>
      <c r="F25" s="17">
        <v>0</v>
      </c>
    </row>
    <row r="26" spans="1:6">
      <c r="A26" s="20" t="s">
        <v>61</v>
      </c>
      <c r="B26" s="17"/>
      <c r="C26" s="17"/>
      <c r="D26" s="21" t="s">
        <v>62</v>
      </c>
      <c r="E26" s="17">
        <v>0</v>
      </c>
      <c r="F26" s="17">
        <v>0</v>
      </c>
    </row>
    <row r="27" spans="1:6">
      <c r="A27" s="20" t="s">
        <v>63</v>
      </c>
      <c r="B27" s="17"/>
      <c r="C27" s="17"/>
      <c r="D27" s="21" t="s">
        <v>64</v>
      </c>
      <c r="E27" s="17">
        <v>0</v>
      </c>
      <c r="F27" s="17">
        <v>0</v>
      </c>
    </row>
    <row r="28" spans="1:6" ht="20.399999999999999">
      <c r="A28" s="18" t="s">
        <v>65</v>
      </c>
      <c r="B28" s="17">
        <f>SUM(B29:B33)</f>
        <v>0</v>
      </c>
      <c r="C28" s="17">
        <f>SUM(C29:C33)</f>
        <v>0</v>
      </c>
      <c r="D28" s="19" t="s">
        <v>66</v>
      </c>
      <c r="E28" s="17">
        <f>SUM(E29:E34)</f>
        <v>0</v>
      </c>
      <c r="F28" s="17">
        <f>SUM(F29:F34)</f>
        <v>0</v>
      </c>
    </row>
    <row r="29" spans="1:6">
      <c r="A29" s="20" t="s">
        <v>67</v>
      </c>
      <c r="B29" s="17">
        <v>0</v>
      </c>
      <c r="C29" s="17">
        <v>0</v>
      </c>
      <c r="D29" s="21" t="s">
        <v>68</v>
      </c>
      <c r="E29" s="17"/>
      <c r="F29" s="17"/>
    </row>
    <row r="30" spans="1:6">
      <c r="A30" s="20" t="s">
        <v>69</v>
      </c>
      <c r="B30" s="17"/>
      <c r="C30" s="17"/>
      <c r="D30" s="21" t="s">
        <v>70</v>
      </c>
      <c r="E30" s="17"/>
      <c r="F30" s="17"/>
    </row>
    <row r="31" spans="1:6">
      <c r="A31" s="20" t="s">
        <v>71</v>
      </c>
      <c r="B31" s="17"/>
      <c r="C31" s="17"/>
      <c r="D31" s="21" t="s">
        <v>72</v>
      </c>
      <c r="E31" s="17"/>
      <c r="F31" s="17"/>
    </row>
    <row r="32" spans="1:6">
      <c r="A32" s="20" t="s">
        <v>73</v>
      </c>
      <c r="B32" s="17"/>
      <c r="C32" s="17"/>
      <c r="D32" s="21" t="s">
        <v>74</v>
      </c>
      <c r="E32" s="17"/>
      <c r="F32" s="17"/>
    </row>
    <row r="33" spans="1:6">
      <c r="A33" s="20" t="s">
        <v>75</v>
      </c>
      <c r="B33" s="17"/>
      <c r="C33" s="17"/>
      <c r="D33" s="21" t="s">
        <v>76</v>
      </c>
      <c r="E33" s="17"/>
      <c r="F33" s="17"/>
    </row>
    <row r="34" spans="1:6">
      <c r="A34" s="18" t="s">
        <v>77</v>
      </c>
      <c r="B34" s="17">
        <v>0</v>
      </c>
      <c r="C34" s="17">
        <v>0</v>
      </c>
      <c r="D34" s="21" t="s">
        <v>78</v>
      </c>
      <c r="E34" s="17"/>
      <c r="F34" s="17"/>
    </row>
    <row r="35" spans="1:6">
      <c r="A35" s="18" t="s">
        <v>305</v>
      </c>
      <c r="B35" s="17">
        <f>SUM(B36:B37)</f>
        <v>0</v>
      </c>
      <c r="C35" s="17">
        <f>SUM(C36:C37)</f>
        <v>0</v>
      </c>
      <c r="D35" s="19" t="s">
        <v>79</v>
      </c>
      <c r="E35" s="17">
        <f>SUM(E36:E38)</f>
        <v>0</v>
      </c>
      <c r="F35" s="17">
        <f>SUM(F36:F38)</f>
        <v>0</v>
      </c>
    </row>
    <row r="36" spans="1:6">
      <c r="A36" s="20" t="s">
        <v>80</v>
      </c>
      <c r="B36" s="17">
        <v>0</v>
      </c>
      <c r="C36" s="17">
        <v>0</v>
      </c>
      <c r="D36" s="21" t="s">
        <v>81</v>
      </c>
      <c r="E36" s="17">
        <v>0</v>
      </c>
      <c r="F36" s="17">
        <v>0</v>
      </c>
    </row>
    <row r="37" spans="1:6">
      <c r="A37" s="20" t="s">
        <v>82</v>
      </c>
      <c r="B37" s="17">
        <v>0</v>
      </c>
      <c r="C37" s="17">
        <v>0</v>
      </c>
      <c r="D37" s="21" t="s">
        <v>83</v>
      </c>
      <c r="E37" s="17">
        <v>0</v>
      </c>
      <c r="F37" s="17">
        <v>0</v>
      </c>
    </row>
    <row r="38" spans="1:6">
      <c r="A38" s="18" t="s">
        <v>84</v>
      </c>
      <c r="B38" s="17">
        <f>SUM(B39:B42)</f>
        <v>0</v>
      </c>
      <c r="C38" s="17">
        <f>SUM(C39:C42)</f>
        <v>0</v>
      </c>
      <c r="D38" s="21" t="s">
        <v>85</v>
      </c>
      <c r="E38" s="17">
        <v>0</v>
      </c>
      <c r="F38" s="17">
        <v>0</v>
      </c>
    </row>
    <row r="39" spans="1:6">
      <c r="A39" s="20" t="s">
        <v>86</v>
      </c>
      <c r="B39" s="17"/>
      <c r="C39" s="17"/>
      <c r="D39" s="19" t="s">
        <v>87</v>
      </c>
      <c r="E39" s="17">
        <f>SUM(E40:E42)</f>
        <v>0</v>
      </c>
      <c r="F39" s="17">
        <f>SUM(F40:F42)</f>
        <v>0</v>
      </c>
    </row>
    <row r="40" spans="1:6">
      <c r="A40" s="20" t="s">
        <v>88</v>
      </c>
      <c r="B40" s="17"/>
      <c r="C40" s="17"/>
      <c r="D40" s="21" t="s">
        <v>89</v>
      </c>
      <c r="E40" s="17">
        <v>0</v>
      </c>
      <c r="F40" s="17">
        <v>0</v>
      </c>
    </row>
    <row r="41" spans="1:6">
      <c r="A41" s="20" t="s">
        <v>90</v>
      </c>
      <c r="B41" s="17"/>
      <c r="C41" s="17"/>
      <c r="D41" s="21" t="s">
        <v>91</v>
      </c>
      <c r="E41" s="17">
        <v>0</v>
      </c>
      <c r="F41" s="17">
        <v>0</v>
      </c>
    </row>
    <row r="42" spans="1:6">
      <c r="A42" s="20" t="s">
        <v>92</v>
      </c>
      <c r="B42" s="17"/>
      <c r="C42" s="17"/>
      <c r="D42" s="21" t="s">
        <v>93</v>
      </c>
      <c r="E42" s="17">
        <v>0</v>
      </c>
      <c r="F42" s="17">
        <v>0</v>
      </c>
    </row>
    <row r="43" spans="1:6">
      <c r="A43" s="18"/>
      <c r="B43" s="17"/>
      <c r="C43" s="17"/>
      <c r="D43" s="19"/>
      <c r="E43" s="17"/>
      <c r="F43" s="17"/>
    </row>
    <row r="44" spans="1:6">
      <c r="A44" s="14" t="s">
        <v>94</v>
      </c>
      <c r="B44" s="15">
        <f>B6+B14+B22+B28+B34+B35+B38</f>
        <v>534830.15999999992</v>
      </c>
      <c r="C44" s="15">
        <f>C6+C14+C22+C28+C34+C35+C38</f>
        <v>999616.08</v>
      </c>
      <c r="D44" s="16" t="s">
        <v>95</v>
      </c>
      <c r="E44" s="15">
        <f>E6+E16+E20+E23+E24+E28+E35+E39</f>
        <v>9183029.1899999995</v>
      </c>
      <c r="F44" s="15">
        <f>F6+F16+F20+F23+F24+F28+F35+F39</f>
        <v>10320440.59</v>
      </c>
    </row>
    <row r="45" spans="1:6">
      <c r="A45" s="14"/>
      <c r="B45" s="17"/>
      <c r="C45" s="17"/>
      <c r="D45" s="16"/>
      <c r="E45" s="17"/>
      <c r="F45" s="17"/>
    </row>
    <row r="46" spans="1:6">
      <c r="A46" s="22" t="s">
        <v>96</v>
      </c>
      <c r="B46" s="17"/>
      <c r="C46" s="17"/>
      <c r="D46" s="16" t="s">
        <v>97</v>
      </c>
      <c r="E46" s="17"/>
      <c r="F46" s="17"/>
    </row>
    <row r="47" spans="1:6">
      <c r="A47" s="23" t="s">
        <v>98</v>
      </c>
      <c r="B47" s="17">
        <v>0</v>
      </c>
      <c r="C47" s="17">
        <v>0</v>
      </c>
      <c r="D47" s="19" t="s">
        <v>99</v>
      </c>
      <c r="E47" s="17">
        <v>0</v>
      </c>
      <c r="F47" s="17">
        <v>0</v>
      </c>
    </row>
    <row r="48" spans="1:6">
      <c r="A48" s="23" t="s">
        <v>100</v>
      </c>
      <c r="B48" s="17">
        <v>0</v>
      </c>
      <c r="C48" s="17">
        <v>0</v>
      </c>
      <c r="D48" s="19" t="s">
        <v>101</v>
      </c>
      <c r="E48" s="17">
        <v>0</v>
      </c>
      <c r="F48" s="17">
        <v>0</v>
      </c>
    </row>
    <row r="49" spans="1:6">
      <c r="A49" s="23" t="s">
        <v>102</v>
      </c>
      <c r="B49" s="17">
        <v>2835870.16</v>
      </c>
      <c r="C49" s="17">
        <v>2835870.16</v>
      </c>
      <c r="D49" s="19" t="s">
        <v>103</v>
      </c>
      <c r="E49" s="17">
        <v>0</v>
      </c>
      <c r="F49" s="17">
        <v>0</v>
      </c>
    </row>
    <row r="50" spans="1:6">
      <c r="A50" s="23" t="s">
        <v>104</v>
      </c>
      <c r="B50" s="17">
        <v>2912768.1</v>
      </c>
      <c r="C50" s="17">
        <v>2659755.4</v>
      </c>
      <c r="D50" s="19" t="s">
        <v>105</v>
      </c>
      <c r="E50" s="17">
        <v>0</v>
      </c>
      <c r="F50" s="17">
        <v>0</v>
      </c>
    </row>
    <row r="51" spans="1:6">
      <c r="A51" s="23" t="s">
        <v>106</v>
      </c>
      <c r="B51" s="17">
        <v>0</v>
      </c>
      <c r="C51" s="17">
        <v>0</v>
      </c>
      <c r="D51" s="19" t="s">
        <v>107</v>
      </c>
      <c r="E51" s="17">
        <v>0</v>
      </c>
      <c r="F51" s="17">
        <v>0</v>
      </c>
    </row>
    <row r="52" spans="1:6">
      <c r="A52" s="23" t="s">
        <v>108</v>
      </c>
      <c r="B52" s="17">
        <v>-263180.05</v>
      </c>
      <c r="C52" s="17">
        <v>-158362.89000000001</v>
      </c>
      <c r="D52" s="19" t="s">
        <v>109</v>
      </c>
      <c r="E52" s="17">
        <v>0</v>
      </c>
      <c r="F52" s="17">
        <v>0</v>
      </c>
    </row>
    <row r="53" spans="1:6">
      <c r="A53" s="23" t="s">
        <v>110</v>
      </c>
      <c r="B53" s="17">
        <v>178703.41</v>
      </c>
      <c r="C53" s="17">
        <v>178703.41</v>
      </c>
      <c r="D53" s="16"/>
      <c r="E53" s="17"/>
      <c r="F53" s="17"/>
    </row>
    <row r="54" spans="1:6">
      <c r="A54" s="23" t="s">
        <v>111</v>
      </c>
      <c r="B54" s="17">
        <v>0</v>
      </c>
      <c r="C54" s="17">
        <v>0</v>
      </c>
      <c r="D54" s="16" t="s">
        <v>112</v>
      </c>
      <c r="E54" s="15">
        <f>SUM(E47:E52)</f>
        <v>0</v>
      </c>
      <c r="F54" s="15">
        <f>SUM(F47:F52)</f>
        <v>0</v>
      </c>
    </row>
    <row r="55" spans="1:6">
      <c r="A55" s="23" t="s">
        <v>113</v>
      </c>
      <c r="B55" s="17">
        <v>0</v>
      </c>
      <c r="C55" s="17">
        <v>0</v>
      </c>
      <c r="D55" s="24"/>
      <c r="E55" s="17"/>
      <c r="F55" s="17"/>
    </row>
    <row r="56" spans="1:6">
      <c r="A56" s="23"/>
      <c r="B56" s="17"/>
      <c r="C56" s="17"/>
      <c r="D56" s="16" t="s">
        <v>114</v>
      </c>
      <c r="E56" s="15">
        <f>E54+E44</f>
        <v>9183029.1899999995</v>
      </c>
      <c r="F56" s="15">
        <f>F54+F44</f>
        <v>10320440.59</v>
      </c>
    </row>
    <row r="57" spans="1:6">
      <c r="A57" s="22" t="s">
        <v>115</v>
      </c>
      <c r="B57" s="15">
        <f>SUM(B47:B55)</f>
        <v>5664161.6200000001</v>
      </c>
      <c r="C57" s="15">
        <f>SUM(C47:C55)</f>
        <v>5515966.080000001</v>
      </c>
      <c r="D57" s="19"/>
      <c r="E57" s="17"/>
      <c r="F57" s="17"/>
    </row>
    <row r="58" spans="1:6">
      <c r="A58" s="23"/>
      <c r="B58" s="17"/>
      <c r="C58" s="17"/>
      <c r="D58" s="16" t="s">
        <v>116</v>
      </c>
      <c r="E58" s="17"/>
      <c r="F58" s="17"/>
    </row>
    <row r="59" spans="1:6">
      <c r="A59" s="22" t="s">
        <v>117</v>
      </c>
      <c r="B59" s="15">
        <f>B44+B57</f>
        <v>6198991.7800000003</v>
      </c>
      <c r="C59" s="15">
        <f>C44+C57</f>
        <v>6515582.1600000011</v>
      </c>
      <c r="D59" s="16"/>
      <c r="E59" s="17"/>
      <c r="F59" s="17"/>
    </row>
    <row r="60" spans="1:6">
      <c r="A60" s="23"/>
      <c r="B60" s="17"/>
      <c r="C60" s="17"/>
      <c r="D60" s="16" t="s">
        <v>118</v>
      </c>
      <c r="E60" s="17">
        <f>SUM(E61:E63)</f>
        <v>2401985.46</v>
      </c>
      <c r="F60" s="17">
        <f>SUM(F61:F63)</f>
        <v>2401985.46</v>
      </c>
    </row>
    <row r="61" spans="1:6">
      <c r="A61" s="23"/>
      <c r="B61" s="17"/>
      <c r="C61" s="17"/>
      <c r="D61" s="19" t="s">
        <v>119</v>
      </c>
      <c r="E61" s="17">
        <v>2401985.46</v>
      </c>
      <c r="F61" s="17">
        <v>2401985.46</v>
      </c>
    </row>
    <row r="62" spans="1:6">
      <c r="A62" s="23"/>
      <c r="B62" s="17"/>
      <c r="C62" s="17"/>
      <c r="D62" s="19" t="s">
        <v>120</v>
      </c>
      <c r="E62" s="17">
        <v>0</v>
      </c>
      <c r="F62" s="17">
        <v>0</v>
      </c>
    </row>
    <row r="63" spans="1:6">
      <c r="A63" s="23"/>
      <c r="B63" s="17"/>
      <c r="C63" s="17"/>
      <c r="D63" s="19" t="s">
        <v>121</v>
      </c>
      <c r="E63" s="17">
        <v>0</v>
      </c>
      <c r="F63" s="17">
        <v>0</v>
      </c>
    </row>
    <row r="64" spans="1:6">
      <c r="A64" s="23"/>
      <c r="B64" s="17"/>
      <c r="C64" s="17"/>
      <c r="D64" s="19"/>
      <c r="E64" s="17"/>
      <c r="F64" s="17"/>
    </row>
    <row r="65" spans="1:6">
      <c r="A65" s="23"/>
      <c r="B65" s="17"/>
      <c r="C65" s="17"/>
      <c r="D65" s="16" t="s">
        <v>122</v>
      </c>
      <c r="E65" s="17">
        <f>SUM(E66:E70)</f>
        <v>-5386022.8700000001</v>
      </c>
      <c r="F65" s="17">
        <f>SUM(F66:F70)</f>
        <v>-5824439.1899999995</v>
      </c>
    </row>
    <row r="66" spans="1:6">
      <c r="A66" s="23"/>
      <c r="B66" s="17"/>
      <c r="C66" s="17"/>
      <c r="D66" s="19" t="s">
        <v>123</v>
      </c>
      <c r="E66" s="17">
        <v>834623.03</v>
      </c>
      <c r="F66" s="17">
        <v>641854.31999999995</v>
      </c>
    </row>
    <row r="67" spans="1:6">
      <c r="A67" s="23"/>
      <c r="B67" s="17"/>
      <c r="C67" s="17"/>
      <c r="D67" s="19" t="s">
        <v>124</v>
      </c>
      <c r="E67" s="17">
        <v>-8674897.2300000004</v>
      </c>
      <c r="F67" s="17">
        <v>-8920544.8399999999</v>
      </c>
    </row>
    <row r="68" spans="1:6">
      <c r="A68" s="23"/>
      <c r="B68" s="17"/>
      <c r="C68" s="17"/>
      <c r="D68" s="19" t="s">
        <v>125</v>
      </c>
      <c r="E68" s="17">
        <v>0</v>
      </c>
      <c r="F68" s="17">
        <v>0</v>
      </c>
    </row>
    <row r="69" spans="1:6">
      <c r="A69" s="23"/>
      <c r="B69" s="17"/>
      <c r="C69" s="17"/>
      <c r="D69" s="19" t="s">
        <v>126</v>
      </c>
      <c r="E69" s="17">
        <v>0</v>
      </c>
      <c r="F69" s="17">
        <v>0</v>
      </c>
    </row>
    <row r="70" spans="1:6">
      <c r="A70" s="23"/>
      <c r="B70" s="17"/>
      <c r="C70" s="17"/>
      <c r="D70" s="19" t="s">
        <v>127</v>
      </c>
      <c r="E70" s="17">
        <v>2454251.33</v>
      </c>
      <c r="F70" s="17">
        <v>2454251.33</v>
      </c>
    </row>
    <row r="71" spans="1:6">
      <c r="A71" s="23"/>
      <c r="B71" s="17"/>
      <c r="C71" s="17"/>
      <c r="D71" s="19"/>
      <c r="E71" s="17"/>
      <c r="F71" s="17"/>
    </row>
    <row r="72" spans="1:6" ht="20.399999999999999">
      <c r="A72" s="23"/>
      <c r="B72" s="17"/>
      <c r="C72" s="17"/>
      <c r="D72" s="16" t="s">
        <v>306</v>
      </c>
      <c r="E72" s="17">
        <f>SUM(E73:E74)</f>
        <v>0</v>
      </c>
      <c r="F72" s="17">
        <f>SUM(F73:F74)</f>
        <v>0</v>
      </c>
    </row>
    <row r="73" spans="1:6">
      <c r="A73" s="23"/>
      <c r="B73" s="17"/>
      <c r="C73" s="17"/>
      <c r="D73" s="19" t="s">
        <v>128</v>
      </c>
      <c r="E73" s="17">
        <v>0</v>
      </c>
      <c r="F73" s="17">
        <v>0</v>
      </c>
    </row>
    <row r="74" spans="1:6">
      <c r="A74" s="23"/>
      <c r="B74" s="17"/>
      <c r="C74" s="17"/>
      <c r="D74" s="19" t="s">
        <v>129</v>
      </c>
      <c r="E74" s="17">
        <v>0</v>
      </c>
      <c r="F74" s="17">
        <v>0</v>
      </c>
    </row>
    <row r="75" spans="1:6">
      <c r="A75" s="23"/>
      <c r="B75" s="17"/>
      <c r="C75" s="17"/>
      <c r="D75" s="19"/>
      <c r="E75" s="17"/>
      <c r="F75" s="17"/>
    </row>
    <row r="76" spans="1:6">
      <c r="A76" s="23"/>
      <c r="B76" s="17"/>
      <c r="C76" s="17"/>
      <c r="D76" s="16" t="s">
        <v>130</v>
      </c>
      <c r="E76" s="15">
        <f>E60+E65+E72</f>
        <v>-2984037.41</v>
      </c>
      <c r="F76" s="15">
        <f>F60+F65+F72</f>
        <v>-3422453.7299999995</v>
      </c>
    </row>
    <row r="77" spans="1:6">
      <c r="A77" s="23"/>
      <c r="B77" s="17"/>
      <c r="C77" s="17"/>
      <c r="D77" s="19"/>
      <c r="E77" s="17"/>
      <c r="F77" s="17"/>
    </row>
    <row r="78" spans="1:6">
      <c r="A78" s="23"/>
      <c r="B78" s="17"/>
      <c r="C78" s="17"/>
      <c r="D78" s="16" t="s">
        <v>131</v>
      </c>
      <c r="E78" s="15">
        <f>E56+E76</f>
        <v>6198991.7799999993</v>
      </c>
      <c r="F78" s="15">
        <f>F56+F76</f>
        <v>6897986.8600000003</v>
      </c>
    </row>
    <row r="79" spans="1:6">
      <c r="A79" s="25"/>
      <c r="B79" s="26"/>
      <c r="C79" s="26"/>
      <c r="D79" s="27"/>
      <c r="E79" s="26"/>
      <c r="F79" s="26"/>
    </row>
    <row r="80" spans="1:6">
      <c r="A80" s="2"/>
      <c r="B80" s="2"/>
      <c r="C80" s="2"/>
      <c r="D80" s="2"/>
      <c r="E80" s="2"/>
      <c r="F80" s="2"/>
    </row>
    <row r="81" spans="1:8">
      <c r="A81" t="s">
        <v>308</v>
      </c>
      <c r="B81" s="2"/>
      <c r="C81" s="2"/>
      <c r="D81" s="2"/>
      <c r="E81" s="2"/>
      <c r="F81" s="2"/>
    </row>
    <row r="82" spans="1:8">
      <c r="A82" s="6"/>
      <c r="D82" s="6"/>
    </row>
    <row r="83" spans="1:8">
      <c r="A83" s="6"/>
      <c r="D83" s="6"/>
    </row>
    <row r="84" spans="1:8">
      <c r="A84" s="6"/>
      <c r="D84" s="6"/>
    </row>
    <row r="85" spans="1:8">
      <c r="A85" s="11" t="s">
        <v>292</v>
      </c>
      <c r="D85" s="11" t="s">
        <v>293</v>
      </c>
    </row>
    <row r="86" spans="1:8">
      <c r="A86" s="11" t="s">
        <v>294</v>
      </c>
      <c r="D86" s="11" t="s">
        <v>295</v>
      </c>
    </row>
    <row r="87" spans="1:8">
      <c r="A87" s="11" t="s">
        <v>296</v>
      </c>
      <c r="D87" s="11" t="s">
        <v>297</v>
      </c>
    </row>
    <row r="88" spans="1:8">
      <c r="A88" s="6"/>
      <c r="D88" s="6"/>
    </row>
    <row r="89" spans="1:8">
      <c r="A89" s="6"/>
      <c r="D89" s="6"/>
      <c r="H89" s="7"/>
    </row>
    <row r="90" spans="1:8">
      <c r="A90" s="6"/>
      <c r="D90" s="6"/>
    </row>
    <row r="91" spans="1:8">
      <c r="A91" s="6"/>
      <c r="D91" s="6"/>
    </row>
    <row r="92" spans="1:8">
      <c r="A92" s="6"/>
      <c r="D92" s="6"/>
    </row>
    <row r="93" spans="1:8">
      <c r="A93" s="6"/>
      <c r="D93" s="6"/>
    </row>
    <row r="94" spans="1:8">
      <c r="A94" s="6"/>
      <c r="D94" s="6"/>
      <c r="F94" s="29" t="e">
        <f>+#REF!-C62</f>
        <v>#REF!</v>
      </c>
    </row>
    <row r="95" spans="1:8">
      <c r="A95" s="6"/>
      <c r="D95" s="6"/>
    </row>
    <row r="96" spans="1:8">
      <c r="A96" s="6"/>
      <c r="D96" s="6"/>
    </row>
    <row r="97" spans="1:4">
      <c r="A97" s="6"/>
      <c r="D97" s="6"/>
    </row>
    <row r="98" spans="1:4">
      <c r="A98" s="6"/>
      <c r="D98" s="6"/>
    </row>
    <row r="99" spans="1:4">
      <c r="A99" s="6"/>
      <c r="D99" s="6"/>
    </row>
    <row r="100" spans="1:4">
      <c r="A100" s="6"/>
      <c r="D100" s="6"/>
    </row>
    <row r="101" spans="1:4">
      <c r="A101" s="6"/>
      <c r="D101" s="6"/>
    </row>
    <row r="102" spans="1:4">
      <c r="A102" s="6"/>
      <c r="D102" s="6"/>
    </row>
    <row r="103" spans="1:4">
      <c r="A103" s="6"/>
      <c r="D103" s="6"/>
    </row>
    <row r="104" spans="1:4">
      <c r="A104" s="6"/>
      <c r="D104" s="6"/>
    </row>
    <row r="105" spans="1:4">
      <c r="A105" s="6"/>
      <c r="D105" s="6"/>
    </row>
    <row r="106" spans="1:4">
      <c r="A106" s="6"/>
      <c r="D106" s="6"/>
    </row>
    <row r="107" spans="1:4">
      <c r="A107" s="6"/>
      <c r="D107" s="6"/>
    </row>
    <row r="108" spans="1:4">
      <c r="A108" s="6"/>
      <c r="D108" s="6"/>
    </row>
    <row r="109" spans="1:4">
      <c r="A109" s="6"/>
      <c r="D109" s="6"/>
    </row>
    <row r="110" spans="1:4">
      <c r="A110" s="6"/>
      <c r="D110" s="6"/>
    </row>
    <row r="111" spans="1:4">
      <c r="A111" s="6"/>
      <c r="D111" s="6"/>
    </row>
    <row r="112" spans="1:4">
      <c r="A112" s="6"/>
      <c r="D112" s="6"/>
    </row>
    <row r="113" spans="1:4">
      <c r="A113" s="6"/>
      <c r="D113" s="6"/>
    </row>
  </sheetData>
  <mergeCells count="1"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79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A38" sqref="A38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29.1093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9" ht="64.2" customHeight="1">
      <c r="A1" s="44" t="s">
        <v>288</v>
      </c>
      <c r="B1" s="44"/>
      <c r="C1" s="44"/>
      <c r="D1" s="44"/>
      <c r="E1" s="44"/>
      <c r="F1" s="44"/>
      <c r="G1" s="44"/>
      <c r="H1" s="44"/>
    </row>
    <row r="2" spans="1:9" ht="46.2" customHeight="1">
      <c r="A2" s="54" t="s">
        <v>312</v>
      </c>
      <c r="B2" s="55"/>
      <c r="C2" s="55"/>
      <c r="D2" s="55"/>
      <c r="E2" s="55"/>
      <c r="F2" s="55"/>
      <c r="G2" s="55"/>
      <c r="H2" s="56"/>
    </row>
    <row r="3" spans="1:9" ht="30.6">
      <c r="A3" s="57" t="s">
        <v>155</v>
      </c>
      <c r="B3" s="57" t="s">
        <v>313</v>
      </c>
      <c r="C3" s="57" t="s">
        <v>156</v>
      </c>
      <c r="D3" s="57" t="s">
        <v>157</v>
      </c>
      <c r="E3" s="57" t="s">
        <v>158</v>
      </c>
      <c r="F3" s="57" t="s">
        <v>159</v>
      </c>
      <c r="G3" s="57" t="s">
        <v>160</v>
      </c>
      <c r="H3" s="57" t="s">
        <v>161</v>
      </c>
    </row>
    <row r="4" spans="1:9">
      <c r="A4" s="23"/>
      <c r="B4" s="58"/>
      <c r="C4" s="58"/>
      <c r="D4" s="58"/>
      <c r="E4" s="58"/>
      <c r="F4" s="58"/>
      <c r="G4" s="58"/>
      <c r="H4" s="58"/>
    </row>
    <row r="5" spans="1:9">
      <c r="A5" s="22" t="s">
        <v>132</v>
      </c>
      <c r="B5" s="59">
        <f>+B6+B10</f>
        <v>0</v>
      </c>
      <c r="C5" s="59">
        <f t="shared" ref="C5:H5" si="0">+C6+C10</f>
        <v>0</v>
      </c>
      <c r="D5" s="59">
        <f t="shared" si="0"/>
        <v>0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</row>
    <row r="6" spans="1:9">
      <c r="A6" s="22" t="s">
        <v>133</v>
      </c>
      <c r="B6" s="59">
        <f>SUM(B7:B9)</f>
        <v>0</v>
      </c>
      <c r="C6" s="59">
        <f t="shared" ref="C6:H6" si="1">SUM(C7:C9)</f>
        <v>0</v>
      </c>
      <c r="D6" s="59">
        <f t="shared" si="1"/>
        <v>0</v>
      </c>
      <c r="E6" s="59">
        <f t="shared" si="1"/>
        <v>0</v>
      </c>
      <c r="F6" s="59">
        <f t="shared" si="1"/>
        <v>0</v>
      </c>
      <c r="G6" s="59">
        <f t="shared" si="1"/>
        <v>0</v>
      </c>
      <c r="H6" s="59">
        <f t="shared" si="1"/>
        <v>0</v>
      </c>
    </row>
    <row r="7" spans="1:9">
      <c r="A7" s="21" t="s">
        <v>134</v>
      </c>
      <c r="B7" s="60"/>
      <c r="C7" s="60"/>
      <c r="D7" s="60">
        <v>0</v>
      </c>
      <c r="E7" s="60"/>
      <c r="F7" s="60">
        <v>0</v>
      </c>
      <c r="G7" s="60"/>
      <c r="H7" s="60"/>
    </row>
    <row r="8" spans="1:9">
      <c r="A8" s="21" t="s">
        <v>135</v>
      </c>
      <c r="B8" s="60"/>
      <c r="C8" s="60"/>
      <c r="D8" s="60"/>
      <c r="E8" s="60"/>
      <c r="F8" s="60">
        <f t="shared" ref="F8:F13" si="2">B8+C8-D8+E8</f>
        <v>0</v>
      </c>
      <c r="G8" s="60"/>
      <c r="H8" s="60"/>
    </row>
    <row r="9" spans="1:9">
      <c r="A9" s="21" t="s">
        <v>136</v>
      </c>
      <c r="B9" s="60"/>
      <c r="C9" s="60"/>
      <c r="D9" s="60"/>
      <c r="E9" s="60"/>
      <c r="F9" s="60">
        <f t="shared" si="2"/>
        <v>0</v>
      </c>
      <c r="G9" s="60"/>
      <c r="H9" s="60"/>
    </row>
    <row r="10" spans="1:9">
      <c r="A10" s="22" t="s">
        <v>137</v>
      </c>
      <c r="B10" s="59">
        <f>SUM(B11:B13)</f>
        <v>0</v>
      </c>
      <c r="C10" s="59">
        <f t="shared" ref="C10:H10" si="3">SUM(C11:C13)</f>
        <v>0</v>
      </c>
      <c r="D10" s="59">
        <f t="shared" si="3"/>
        <v>0</v>
      </c>
      <c r="E10" s="59">
        <f t="shared" si="3"/>
        <v>0</v>
      </c>
      <c r="F10" s="59">
        <f t="shared" si="3"/>
        <v>0</v>
      </c>
      <c r="G10" s="59">
        <f t="shared" si="3"/>
        <v>0</v>
      </c>
      <c r="H10" s="59">
        <f t="shared" si="3"/>
        <v>0</v>
      </c>
      <c r="I10" t="s">
        <v>325</v>
      </c>
    </row>
    <row r="11" spans="1:9">
      <c r="A11" s="21" t="s">
        <v>138</v>
      </c>
      <c r="B11" s="60">
        <v>0</v>
      </c>
      <c r="C11" s="60">
        <v>0</v>
      </c>
      <c r="D11" s="60"/>
      <c r="E11" s="60"/>
      <c r="F11" s="60">
        <f t="shared" si="2"/>
        <v>0</v>
      </c>
      <c r="G11" s="60"/>
      <c r="H11" s="60"/>
    </row>
    <row r="12" spans="1:9">
      <c r="A12" s="21" t="s">
        <v>139</v>
      </c>
      <c r="B12" s="60">
        <v>0</v>
      </c>
      <c r="C12" s="60">
        <v>0</v>
      </c>
      <c r="D12" s="60"/>
      <c r="E12" s="60"/>
      <c r="F12" s="60">
        <f t="shared" si="2"/>
        <v>0</v>
      </c>
      <c r="G12" s="60"/>
      <c r="H12" s="60"/>
    </row>
    <row r="13" spans="1:9">
      <c r="A13" s="21" t="s">
        <v>140</v>
      </c>
      <c r="B13" s="60">
        <v>0</v>
      </c>
      <c r="C13" s="60">
        <v>0</v>
      </c>
      <c r="D13" s="60"/>
      <c r="E13" s="60"/>
      <c r="F13" s="60">
        <f t="shared" si="2"/>
        <v>0</v>
      </c>
      <c r="G13" s="60"/>
      <c r="H13" s="60"/>
    </row>
    <row r="14" spans="1:9">
      <c r="A14" s="22" t="s">
        <v>141</v>
      </c>
      <c r="B14" s="59">
        <v>0</v>
      </c>
      <c r="C14" s="61"/>
      <c r="D14" s="61"/>
      <c r="E14" s="61"/>
      <c r="F14" s="59">
        <f>B14+C14-D14+E14</f>
        <v>0</v>
      </c>
      <c r="G14" s="61"/>
      <c r="H14" s="61"/>
    </row>
    <row r="15" spans="1:9">
      <c r="A15" s="22"/>
      <c r="B15" s="59"/>
      <c r="C15" s="59"/>
      <c r="D15" s="59"/>
      <c r="E15" s="59"/>
      <c r="F15" s="59"/>
      <c r="G15" s="59"/>
      <c r="H15" s="59"/>
    </row>
    <row r="16" spans="1:9">
      <c r="A16" s="22" t="s">
        <v>142</v>
      </c>
      <c r="B16" s="59">
        <f t="shared" ref="B16:H16" si="4">+B5+B14</f>
        <v>0</v>
      </c>
      <c r="C16" s="59">
        <f t="shared" si="4"/>
        <v>0</v>
      </c>
      <c r="D16" s="59">
        <f t="shared" si="4"/>
        <v>0</v>
      </c>
      <c r="E16" s="59">
        <f t="shared" si="4"/>
        <v>0</v>
      </c>
      <c r="F16" s="59">
        <f t="shared" si="4"/>
        <v>0</v>
      </c>
      <c r="G16" s="59">
        <f t="shared" si="4"/>
        <v>0</v>
      </c>
      <c r="H16" s="59">
        <f t="shared" si="4"/>
        <v>0</v>
      </c>
    </row>
    <row r="17" spans="1:8">
      <c r="A17" s="22"/>
      <c r="B17" s="59"/>
      <c r="C17" s="59"/>
      <c r="D17" s="59"/>
      <c r="E17" s="59"/>
      <c r="F17" s="59"/>
      <c r="G17" s="59"/>
      <c r="H17" s="59"/>
    </row>
    <row r="18" spans="1:8">
      <c r="A18" s="22" t="s">
        <v>314</v>
      </c>
      <c r="B18" s="62"/>
      <c r="C18" s="62"/>
      <c r="D18" s="62"/>
      <c r="E18" s="62"/>
      <c r="F18" s="62"/>
      <c r="G18" s="62"/>
      <c r="H18" s="62"/>
    </row>
    <row r="19" spans="1:8">
      <c r="A19" s="23" t="s">
        <v>143</v>
      </c>
      <c r="B19" s="62"/>
      <c r="C19" s="62"/>
      <c r="D19" s="62"/>
      <c r="E19" s="62"/>
      <c r="F19" s="62"/>
      <c r="G19" s="62"/>
      <c r="H19" s="62"/>
    </row>
    <row r="20" spans="1:8">
      <c r="A20" s="23" t="s">
        <v>144</v>
      </c>
      <c r="B20" s="62"/>
      <c r="C20" s="62"/>
      <c r="D20" s="62"/>
      <c r="E20" s="62"/>
      <c r="F20" s="62"/>
      <c r="G20" s="62"/>
      <c r="H20" s="62"/>
    </row>
    <row r="21" spans="1:8">
      <c r="A21" s="23" t="s">
        <v>145</v>
      </c>
      <c r="B21" s="62"/>
      <c r="C21" s="62"/>
      <c r="D21" s="62"/>
      <c r="E21" s="62"/>
      <c r="F21" s="62"/>
      <c r="G21" s="62"/>
      <c r="H21" s="62"/>
    </row>
    <row r="22" spans="1:8">
      <c r="A22" s="23"/>
      <c r="B22" s="62"/>
      <c r="C22" s="62"/>
      <c r="D22" s="62"/>
      <c r="E22" s="62"/>
      <c r="F22" s="62"/>
      <c r="G22" s="62"/>
      <c r="H22" s="62"/>
    </row>
    <row r="23" spans="1:8">
      <c r="A23" s="22" t="s">
        <v>315</v>
      </c>
      <c r="B23" s="62"/>
      <c r="C23" s="62"/>
      <c r="D23" s="62"/>
      <c r="E23" s="62"/>
      <c r="F23" s="62"/>
      <c r="G23" s="62"/>
      <c r="H23" s="62"/>
    </row>
    <row r="24" spans="1:8">
      <c r="A24" s="23" t="s">
        <v>146</v>
      </c>
      <c r="B24" s="62"/>
      <c r="C24" s="62"/>
      <c r="D24" s="62"/>
      <c r="E24" s="62"/>
      <c r="F24" s="62"/>
      <c r="G24" s="62"/>
      <c r="H24" s="62"/>
    </row>
    <row r="25" spans="1:8">
      <c r="A25" s="23" t="s">
        <v>147</v>
      </c>
      <c r="B25" s="62"/>
      <c r="C25" s="62"/>
      <c r="D25" s="62"/>
      <c r="E25" s="62"/>
      <c r="F25" s="62"/>
      <c r="G25" s="62"/>
      <c r="H25" s="62"/>
    </row>
    <row r="26" spans="1:8">
      <c r="A26" s="23" t="s">
        <v>148</v>
      </c>
      <c r="B26" s="62"/>
      <c r="C26" s="62"/>
      <c r="D26" s="62"/>
      <c r="E26" s="62"/>
      <c r="F26" s="62"/>
      <c r="G26" s="62"/>
      <c r="H26" s="62"/>
    </row>
    <row r="27" spans="1:8">
      <c r="A27" s="23"/>
      <c r="B27" s="62"/>
      <c r="C27" s="62"/>
      <c r="D27" s="62"/>
      <c r="E27" s="62"/>
      <c r="F27" s="62"/>
      <c r="G27" s="62"/>
      <c r="H27" s="62"/>
    </row>
    <row r="28" spans="1:8" ht="13.2" customHeight="1">
      <c r="A28" s="63"/>
      <c r="B28" s="63"/>
      <c r="C28" s="63"/>
      <c r="D28" s="63"/>
      <c r="E28" s="63"/>
      <c r="F28" s="63"/>
      <c r="G28" s="63"/>
      <c r="H28" s="63"/>
    </row>
    <row r="29" spans="1:8" ht="13.2" customHeight="1">
      <c r="A29" s="64" t="s">
        <v>149</v>
      </c>
      <c r="B29" s="65" t="s">
        <v>316</v>
      </c>
      <c r="C29" s="65" t="s">
        <v>317</v>
      </c>
      <c r="D29" s="65" t="s">
        <v>318</v>
      </c>
      <c r="E29" s="66" t="s">
        <v>150</v>
      </c>
      <c r="F29" s="65" t="s">
        <v>319</v>
      </c>
      <c r="G29" s="2"/>
      <c r="H29" s="2"/>
    </row>
    <row r="30" spans="1:8">
      <c r="A30" s="64"/>
      <c r="B30" s="65" t="s">
        <v>320</v>
      </c>
      <c r="C30" s="65" t="s">
        <v>321</v>
      </c>
      <c r="D30" s="65" t="s">
        <v>322</v>
      </c>
      <c r="E30" s="66"/>
      <c r="F30" s="65" t="s">
        <v>323</v>
      </c>
      <c r="G30" s="2"/>
      <c r="H30" s="2"/>
    </row>
    <row r="31" spans="1:8">
      <c r="A31" s="67"/>
      <c r="B31" s="68"/>
      <c r="C31" s="57" t="s">
        <v>324</v>
      </c>
      <c r="D31" s="68"/>
      <c r="E31" s="69"/>
      <c r="F31" s="68"/>
      <c r="G31" s="2"/>
      <c r="H31" s="2"/>
    </row>
    <row r="32" spans="1:8">
      <c r="A32" s="70" t="s">
        <v>151</v>
      </c>
      <c r="B32" s="17"/>
      <c r="C32" s="71"/>
      <c r="D32" s="71"/>
      <c r="E32" s="71"/>
      <c r="F32" s="71"/>
      <c r="G32" s="2"/>
      <c r="H32" s="2"/>
    </row>
    <row r="33" spans="1:8" ht="13.2" customHeight="1">
      <c r="A33" s="72" t="s">
        <v>152</v>
      </c>
      <c r="B33" s="17"/>
      <c r="C33" s="71"/>
      <c r="D33" s="71"/>
      <c r="E33" s="71"/>
      <c r="F33" s="71"/>
      <c r="G33" s="2"/>
      <c r="H33" s="2"/>
    </row>
    <row r="34" spans="1:8" ht="13.2" customHeight="1">
      <c r="A34" s="72" t="s">
        <v>153</v>
      </c>
      <c r="B34" s="17"/>
      <c r="C34" s="71"/>
      <c r="D34" s="71"/>
      <c r="E34" s="71"/>
      <c r="F34" s="71"/>
      <c r="G34" s="2"/>
      <c r="H34" s="2"/>
    </row>
    <row r="35" spans="1:8" ht="13.2" customHeight="1">
      <c r="A35" s="73" t="s">
        <v>154</v>
      </c>
      <c r="B35" s="26"/>
      <c r="C35" s="74"/>
      <c r="D35" s="74"/>
      <c r="E35" s="74"/>
      <c r="F35" s="74"/>
      <c r="G35" s="2"/>
      <c r="H35" s="2"/>
    </row>
    <row r="36" spans="1:8" ht="13.2" customHeight="1">
      <c r="A36" s="2"/>
      <c r="B36" s="75"/>
      <c r="C36" s="76"/>
      <c r="D36" s="76"/>
      <c r="E36" s="76"/>
      <c r="F36" s="76"/>
      <c r="G36" s="2"/>
      <c r="H36" s="2"/>
    </row>
    <row r="37" spans="1:8" ht="13.2" customHeight="1">
      <c r="A37" s="2"/>
      <c r="B37" s="75"/>
      <c r="C37" s="76"/>
      <c r="D37" s="76"/>
      <c r="E37" s="76"/>
      <c r="F37" s="76"/>
      <c r="G37" s="2"/>
      <c r="H37" s="2"/>
    </row>
    <row r="38" spans="1:8">
      <c r="A38" t="s">
        <v>308</v>
      </c>
      <c r="B38" s="75"/>
      <c r="C38" s="76"/>
      <c r="D38" s="76"/>
      <c r="E38" s="76"/>
      <c r="F38" s="76"/>
      <c r="G38" s="2"/>
      <c r="H38" s="2"/>
    </row>
    <row r="39" spans="1:8">
      <c r="A39" s="2"/>
      <c r="B39" s="75"/>
      <c r="C39" s="76"/>
      <c r="D39" s="76"/>
      <c r="E39" s="76"/>
      <c r="F39" s="76"/>
      <c r="G39" s="2"/>
      <c r="H39" s="2"/>
    </row>
    <row r="42" spans="1:8">
      <c r="A42" s="11" t="s">
        <v>298</v>
      </c>
      <c r="C42" s="43" t="s">
        <v>299</v>
      </c>
      <c r="D42" s="43"/>
    </row>
    <row r="43" spans="1:8">
      <c r="A43" s="11" t="s">
        <v>294</v>
      </c>
      <c r="C43" s="43" t="s">
        <v>295</v>
      </c>
      <c r="D43" s="43"/>
    </row>
    <row r="44" spans="1:8">
      <c r="A44" s="11" t="s">
        <v>296</v>
      </c>
      <c r="C44" s="43" t="s">
        <v>300</v>
      </c>
      <c r="D44" s="43"/>
    </row>
    <row r="65" spans="1:8">
      <c r="A65" s="2"/>
      <c r="B65" s="2"/>
      <c r="C65" s="2"/>
      <c r="D65" s="2"/>
      <c r="E65" s="2"/>
      <c r="F65" s="2"/>
      <c r="G65" s="2"/>
      <c r="H65" s="2"/>
    </row>
  </sheetData>
  <mergeCells count="8">
    <mergeCell ref="C42:D42"/>
    <mergeCell ref="C43:D43"/>
    <mergeCell ref="C44:D44"/>
    <mergeCell ref="A1:F1"/>
    <mergeCell ref="G1:H1"/>
    <mergeCell ref="A2:H2"/>
    <mergeCell ref="A29:A31"/>
    <mergeCell ref="E29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fitToHeight="0" orientation="landscape" horizontalDpi="0" verticalDpi="0" r:id="rId1"/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workbookViewId="0">
      <selection activeCell="A21" sqref="A21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 thickBot="1">
      <c r="A1" s="42" t="s">
        <v>289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53.4" customHeight="1">
      <c r="A2" s="78" t="s">
        <v>326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2" ht="51">
      <c r="A3" s="52" t="s">
        <v>173</v>
      </c>
      <c r="B3" s="52" t="s">
        <v>174</v>
      </c>
      <c r="C3" s="52" t="s">
        <v>175</v>
      </c>
      <c r="D3" s="52" t="s">
        <v>176</v>
      </c>
      <c r="E3" s="52" t="s">
        <v>177</v>
      </c>
      <c r="F3" s="52" t="s">
        <v>178</v>
      </c>
      <c r="G3" s="52" t="s">
        <v>179</v>
      </c>
      <c r="H3" s="52" t="s">
        <v>180</v>
      </c>
      <c r="I3" s="52" t="s">
        <v>327</v>
      </c>
      <c r="J3" s="52" t="s">
        <v>328</v>
      </c>
      <c r="K3" s="52" t="s">
        <v>329</v>
      </c>
    </row>
    <row r="4" spans="1:12">
      <c r="A4" s="81"/>
      <c r="B4" s="82"/>
      <c r="C4" s="82"/>
      <c r="D4" s="83"/>
      <c r="E4" s="84"/>
      <c r="F4" s="83"/>
      <c r="G4" s="84"/>
      <c r="H4" s="84"/>
      <c r="I4" s="84"/>
      <c r="J4" s="84"/>
      <c r="K4" s="84"/>
      <c r="L4" s="2"/>
    </row>
    <row r="5" spans="1:12">
      <c r="A5" s="70" t="s">
        <v>162</v>
      </c>
      <c r="B5" s="85"/>
      <c r="C5" s="85"/>
      <c r="D5" s="86"/>
      <c r="E5" s="87">
        <f>SUM(E6:E9)</f>
        <v>0</v>
      </c>
      <c r="F5" s="86"/>
      <c r="G5" s="87">
        <f>SUM(G6:G9)</f>
        <v>0</v>
      </c>
      <c r="H5" s="87">
        <f>SUM(H6:H9)</f>
        <v>0</v>
      </c>
      <c r="I5" s="87">
        <f>SUM(I6:I9)</f>
        <v>0</v>
      </c>
      <c r="J5" s="87">
        <f>SUM(J6:J9)</f>
        <v>0</v>
      </c>
      <c r="K5" s="87">
        <f>E5-J5</f>
        <v>0</v>
      </c>
      <c r="L5" s="2"/>
    </row>
    <row r="6" spans="1:12">
      <c r="A6" s="88" t="s">
        <v>163</v>
      </c>
      <c r="B6" s="85"/>
      <c r="C6" s="85"/>
      <c r="D6" s="86"/>
      <c r="E6" s="62"/>
      <c r="F6" s="86"/>
      <c r="G6" s="62"/>
      <c r="H6" s="62"/>
      <c r="I6" s="62"/>
      <c r="J6" s="62"/>
      <c r="K6" s="62">
        <f t="shared" ref="K6:K17" si="0">E6-J6</f>
        <v>0</v>
      </c>
      <c r="L6" s="2"/>
    </row>
    <row r="7" spans="1:12">
      <c r="A7" s="88" t="s">
        <v>164</v>
      </c>
      <c r="B7" s="85"/>
      <c r="C7" s="85"/>
      <c r="D7" s="86"/>
      <c r="E7" s="62"/>
      <c r="F7" s="86"/>
      <c r="G7" s="62"/>
      <c r="H7" s="62"/>
      <c r="I7" s="62"/>
      <c r="J7" s="62"/>
      <c r="K7" s="62">
        <f t="shared" si="0"/>
        <v>0</v>
      </c>
      <c r="L7" s="2"/>
    </row>
    <row r="8" spans="1:12">
      <c r="A8" s="88" t="s">
        <v>165</v>
      </c>
      <c r="B8" s="85"/>
      <c r="C8" s="85"/>
      <c r="D8" s="86"/>
      <c r="E8" s="62"/>
      <c r="F8" s="86"/>
      <c r="G8" s="62"/>
      <c r="H8" s="62"/>
      <c r="I8" s="62"/>
      <c r="J8" s="62"/>
      <c r="K8" s="62">
        <f t="shared" si="0"/>
        <v>0</v>
      </c>
      <c r="L8" s="2"/>
    </row>
    <row r="9" spans="1:12">
      <c r="A9" s="88" t="s">
        <v>166</v>
      </c>
      <c r="B9" s="85"/>
      <c r="C9" s="85"/>
      <c r="D9" s="86"/>
      <c r="E9" s="62"/>
      <c r="F9" s="86"/>
      <c r="G9" s="62"/>
      <c r="H9" s="62"/>
      <c r="I9" s="62"/>
      <c r="J9" s="62"/>
      <c r="K9" s="62">
        <f t="shared" si="0"/>
        <v>0</v>
      </c>
      <c r="L9" s="2"/>
    </row>
    <row r="10" spans="1:12">
      <c r="A10" s="88"/>
      <c r="B10" s="85"/>
      <c r="C10" s="85"/>
      <c r="D10" s="86"/>
      <c r="E10" s="62"/>
      <c r="F10" s="86"/>
      <c r="G10" s="62"/>
      <c r="H10" s="62"/>
      <c r="I10" s="62"/>
      <c r="J10" s="62"/>
      <c r="K10" s="62"/>
      <c r="L10" s="2"/>
    </row>
    <row r="11" spans="1:12">
      <c r="A11" s="70" t="s">
        <v>167</v>
      </c>
      <c r="B11" s="85"/>
      <c r="C11" s="85"/>
      <c r="D11" s="86"/>
      <c r="E11" s="87">
        <f>SUM(E12:E15)</f>
        <v>0</v>
      </c>
      <c r="F11" s="86"/>
      <c r="G11" s="87">
        <f>SUM(G12:G15)</f>
        <v>0</v>
      </c>
      <c r="H11" s="87">
        <f>SUM(H12:H15)</f>
        <v>0</v>
      </c>
      <c r="I11" s="87">
        <f>SUM(I12:I15)</f>
        <v>0</v>
      </c>
      <c r="J11" s="87">
        <f>SUM(J12:J15)</f>
        <v>0</v>
      </c>
      <c r="K11" s="87">
        <f t="shared" si="0"/>
        <v>0</v>
      </c>
      <c r="L11" s="2"/>
    </row>
    <row r="12" spans="1:12">
      <c r="A12" s="88" t="s">
        <v>168</v>
      </c>
      <c r="B12" s="85"/>
      <c r="C12" s="85"/>
      <c r="D12" s="86"/>
      <c r="E12" s="62"/>
      <c r="F12" s="86"/>
      <c r="G12" s="62"/>
      <c r="H12" s="62"/>
      <c r="I12" s="62"/>
      <c r="J12" s="62"/>
      <c r="K12" s="62">
        <f t="shared" si="0"/>
        <v>0</v>
      </c>
      <c r="L12" s="2"/>
    </row>
    <row r="13" spans="1:12">
      <c r="A13" s="88" t="s">
        <v>169</v>
      </c>
      <c r="B13" s="85"/>
      <c r="C13" s="85"/>
      <c r="D13" s="86"/>
      <c r="E13" s="62"/>
      <c r="F13" s="86"/>
      <c r="G13" s="62"/>
      <c r="H13" s="62"/>
      <c r="I13" s="62"/>
      <c r="J13" s="62"/>
      <c r="K13" s="62">
        <f t="shared" si="0"/>
        <v>0</v>
      </c>
      <c r="L13" s="2"/>
    </row>
    <row r="14" spans="1:12">
      <c r="A14" s="88" t="s">
        <v>170</v>
      </c>
      <c r="B14" s="85"/>
      <c r="C14" s="85"/>
      <c r="D14" s="86"/>
      <c r="E14" s="62"/>
      <c r="F14" s="86"/>
      <c r="G14" s="62"/>
      <c r="H14" s="62"/>
      <c r="I14" s="62"/>
      <c r="J14" s="62"/>
      <c r="K14" s="62">
        <f t="shared" si="0"/>
        <v>0</v>
      </c>
      <c r="L14" s="2"/>
    </row>
    <row r="15" spans="1:12">
      <c r="A15" s="88" t="s">
        <v>171</v>
      </c>
      <c r="B15" s="85"/>
      <c r="C15" s="85"/>
      <c r="D15" s="86"/>
      <c r="E15" s="62"/>
      <c r="F15" s="86"/>
      <c r="G15" s="62"/>
      <c r="H15" s="62"/>
      <c r="I15" s="62"/>
      <c r="J15" s="62"/>
      <c r="K15" s="62">
        <f t="shared" si="0"/>
        <v>0</v>
      </c>
      <c r="L15" s="2"/>
    </row>
    <row r="16" spans="1:12">
      <c r="A16" s="88"/>
      <c r="B16" s="85"/>
      <c r="C16" s="85"/>
      <c r="D16" s="86"/>
      <c r="E16" s="62"/>
      <c r="F16" s="86"/>
      <c r="G16" s="62"/>
      <c r="H16" s="62"/>
      <c r="I16" s="62"/>
      <c r="J16" s="62"/>
      <c r="K16" s="62"/>
      <c r="L16" s="2"/>
    </row>
    <row r="17" spans="1:12" ht="20.399999999999999">
      <c r="A17" s="70" t="s">
        <v>172</v>
      </c>
      <c r="B17" s="85"/>
      <c r="C17" s="85"/>
      <c r="D17" s="86"/>
      <c r="E17" s="87">
        <f>E5+E11</f>
        <v>0</v>
      </c>
      <c r="F17" s="86"/>
      <c r="G17" s="87">
        <f>G5+G11</f>
        <v>0</v>
      </c>
      <c r="H17" s="87">
        <f>H5+H11</f>
        <v>0</v>
      </c>
      <c r="I17" s="87">
        <f>I5+I11</f>
        <v>0</v>
      </c>
      <c r="J17" s="87">
        <f>J5+J11</f>
        <v>0</v>
      </c>
      <c r="K17" s="87">
        <f t="shared" si="0"/>
        <v>0</v>
      </c>
      <c r="L17" s="2"/>
    </row>
    <row r="18" spans="1:12">
      <c r="A18" s="73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2">
      <c r="A21" t="s">
        <v>308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6" spans="1:12">
      <c r="A26" s="43" t="s">
        <v>301</v>
      </c>
      <c r="B26" s="43"/>
      <c r="E26" s="43" t="s">
        <v>293</v>
      </c>
      <c r="F26" s="43"/>
      <c r="G26" s="43"/>
    </row>
    <row r="27" spans="1:12">
      <c r="A27" s="43" t="s">
        <v>294</v>
      </c>
      <c r="B27" s="43"/>
      <c r="E27" s="43" t="s">
        <v>295</v>
      </c>
      <c r="F27" s="43"/>
      <c r="G27" s="43"/>
    </row>
    <row r="28" spans="1:12">
      <c r="A28" s="43" t="s">
        <v>296</v>
      </c>
      <c r="B28" s="43"/>
      <c r="E28" s="13" t="s">
        <v>300</v>
      </c>
      <c r="F28" s="13"/>
      <c r="G28" s="13"/>
    </row>
  </sheetData>
  <mergeCells count="7">
    <mergeCell ref="A26:B26"/>
    <mergeCell ref="E26:G26"/>
    <mergeCell ref="A27:B27"/>
    <mergeCell ref="E27:G27"/>
    <mergeCell ref="A28:B28"/>
    <mergeCell ref="A1:K1"/>
    <mergeCell ref="A2:K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G28" sqref="G28"/>
    </sheetView>
  </sheetViews>
  <sheetFormatPr baseColWidth="10" defaultColWidth="12" defaultRowHeight="10.199999999999999"/>
  <cols>
    <col min="1" max="1" width="1" style="2" customWidth="1"/>
    <col min="2" max="2" width="90.77734375" style="2" customWidth="1"/>
    <col min="3" max="5" width="16.77734375" style="2" customWidth="1"/>
    <col min="6" max="16384" width="12" style="2"/>
  </cols>
  <sheetData>
    <row r="1" spans="1:6" ht="21">
      <c r="B1" s="42" t="s">
        <v>290</v>
      </c>
      <c r="C1" s="42"/>
      <c r="D1" s="42"/>
      <c r="E1" s="42"/>
    </row>
    <row r="2" spans="1:6" ht="12.75" customHeight="1">
      <c r="A2" s="48" t="s">
        <v>330</v>
      </c>
      <c r="B2" s="49"/>
      <c r="C2" s="49"/>
      <c r="D2" s="49"/>
      <c r="E2" s="50"/>
    </row>
    <row r="3" spans="1:6" ht="12.75" customHeight="1">
      <c r="A3" s="90"/>
      <c r="B3" s="91"/>
      <c r="C3" s="91"/>
      <c r="D3" s="91"/>
      <c r="E3" s="92"/>
    </row>
    <row r="4" spans="1:6" ht="12.75" customHeight="1">
      <c r="A4" s="90"/>
      <c r="B4" s="91"/>
      <c r="C4" s="91"/>
      <c r="D4" s="91"/>
      <c r="E4" s="92"/>
    </row>
    <row r="5" spans="1:6" ht="12.75" customHeight="1">
      <c r="A5" s="93"/>
      <c r="B5" s="94"/>
      <c r="C5" s="94"/>
      <c r="D5" s="94"/>
      <c r="E5" s="95"/>
    </row>
    <row r="6" spans="1:6" ht="20.399999999999999">
      <c r="A6" s="96" t="s">
        <v>1</v>
      </c>
      <c r="B6" s="97"/>
      <c r="C6" s="52" t="s">
        <v>331</v>
      </c>
      <c r="D6" s="52" t="s">
        <v>3</v>
      </c>
      <c r="E6" s="52" t="s">
        <v>332</v>
      </c>
    </row>
    <row r="7" spans="1:6" ht="5.0999999999999996" customHeight="1">
      <c r="A7" s="98"/>
      <c r="B7" s="99"/>
      <c r="C7" s="53"/>
      <c r="D7" s="53"/>
      <c r="E7" s="53"/>
    </row>
    <row r="8" spans="1:6">
      <c r="A8" s="100"/>
      <c r="B8" s="101" t="s">
        <v>181</v>
      </c>
      <c r="C8" s="15">
        <f>SUM(C9:C11)</f>
        <v>0</v>
      </c>
      <c r="D8" s="15">
        <f>SUM(D9:D11)</f>
        <v>0</v>
      </c>
      <c r="E8" s="15">
        <f>SUM(E9:E11)</f>
        <v>0</v>
      </c>
    </row>
    <row r="9" spans="1:6">
      <c r="A9" s="100"/>
      <c r="B9" s="21" t="s">
        <v>182</v>
      </c>
      <c r="C9" s="17">
        <v>0</v>
      </c>
      <c r="D9" s="17">
        <v>0</v>
      </c>
      <c r="E9" s="17">
        <v>0</v>
      </c>
    </row>
    <row r="10" spans="1:6">
      <c r="A10" s="100"/>
      <c r="B10" s="21" t="s">
        <v>183</v>
      </c>
      <c r="C10" s="17">
        <v>0</v>
      </c>
      <c r="D10" s="17">
        <v>0</v>
      </c>
      <c r="E10" s="17">
        <v>0</v>
      </c>
    </row>
    <row r="11" spans="1:6">
      <c r="A11" s="100"/>
      <c r="B11" s="21" t="s">
        <v>184</v>
      </c>
      <c r="C11" s="17"/>
      <c r="D11" s="17"/>
      <c r="E11" s="17"/>
    </row>
    <row r="12" spans="1:6" ht="5.0999999999999996" customHeight="1">
      <c r="A12" s="100"/>
      <c r="B12" s="102"/>
      <c r="C12" s="17"/>
      <c r="D12" s="17"/>
      <c r="E12" s="17"/>
    </row>
    <row r="13" spans="1:6" ht="13.2">
      <c r="A13" s="100"/>
      <c r="B13" s="101" t="s">
        <v>333</v>
      </c>
      <c r="C13" s="15">
        <f>SUM(C14:C15)</f>
        <v>0</v>
      </c>
      <c r="D13" s="15">
        <f>SUM(D14:D15)</f>
        <v>242928.16</v>
      </c>
      <c r="E13" s="15">
        <f>SUM(E14:E15)</f>
        <v>236102.77</v>
      </c>
      <c r="F13" s="114"/>
    </row>
    <row r="14" spans="1:6">
      <c r="A14" s="100"/>
      <c r="B14" s="21" t="s">
        <v>185</v>
      </c>
      <c r="C14" s="17">
        <v>0</v>
      </c>
      <c r="D14" s="17">
        <v>242928.16</v>
      </c>
      <c r="E14" s="17">
        <v>236102.77</v>
      </c>
    </row>
    <row r="15" spans="1:6">
      <c r="A15" s="100"/>
      <c r="B15" s="21" t="s">
        <v>186</v>
      </c>
      <c r="C15" s="17">
        <v>0</v>
      </c>
      <c r="D15" s="17">
        <v>0</v>
      </c>
      <c r="E15" s="17">
        <v>0</v>
      </c>
    </row>
    <row r="16" spans="1:6" ht="5.0999999999999996" customHeight="1">
      <c r="A16" s="100"/>
      <c r="B16" s="102"/>
      <c r="C16" s="17"/>
      <c r="D16" s="17"/>
      <c r="E16" s="17"/>
    </row>
    <row r="17" spans="1:6" ht="13.2">
      <c r="A17" s="100"/>
      <c r="B17" s="101" t="s">
        <v>187</v>
      </c>
      <c r="C17" s="103"/>
      <c r="D17" s="15">
        <f>SUM(D18:D19)</f>
        <v>0</v>
      </c>
      <c r="E17" s="15">
        <f>SUM(E18:E19)</f>
        <v>0</v>
      </c>
      <c r="F17" s="114"/>
    </row>
    <row r="18" spans="1:6">
      <c r="A18" s="100"/>
      <c r="B18" s="21" t="s">
        <v>188</v>
      </c>
      <c r="C18" s="103"/>
      <c r="D18" s="17">
        <v>0</v>
      </c>
      <c r="E18" s="17">
        <v>0</v>
      </c>
    </row>
    <row r="19" spans="1:6">
      <c r="A19" s="100"/>
      <c r="B19" s="21" t="s">
        <v>189</v>
      </c>
      <c r="C19" s="103"/>
      <c r="D19" s="17"/>
      <c r="E19" s="17"/>
    </row>
    <row r="20" spans="1:6" ht="5.0999999999999996" customHeight="1">
      <c r="A20" s="100"/>
      <c r="B20" s="102"/>
      <c r="C20" s="17"/>
      <c r="D20" s="17"/>
      <c r="E20" s="17"/>
    </row>
    <row r="21" spans="1:6">
      <c r="A21" s="100"/>
      <c r="B21" s="101" t="s">
        <v>190</v>
      </c>
      <c r="C21" s="15">
        <f>C8-C13</f>
        <v>0</v>
      </c>
      <c r="D21" s="15">
        <f>D8-D13+D17</f>
        <v>-242928.16</v>
      </c>
      <c r="E21" s="15">
        <f>E8-E13+E17</f>
        <v>-236102.77</v>
      </c>
    </row>
    <row r="22" spans="1:6">
      <c r="A22" s="100"/>
      <c r="B22" s="101" t="s">
        <v>191</v>
      </c>
      <c r="C22" s="15">
        <f>C21-C42</f>
        <v>0</v>
      </c>
      <c r="D22" s="15">
        <f>D21-D42</f>
        <v>-242928.16</v>
      </c>
      <c r="E22" s="15">
        <f>E21-E42</f>
        <v>-236102.77</v>
      </c>
    </row>
    <row r="23" spans="1:6">
      <c r="A23" s="100"/>
      <c r="B23" s="101" t="s">
        <v>192</v>
      </c>
      <c r="C23" s="15">
        <f>C22</f>
        <v>0</v>
      </c>
      <c r="D23" s="15">
        <f>D22-D17</f>
        <v>-242928.16</v>
      </c>
      <c r="E23" s="15">
        <f>E22-E17</f>
        <v>-236102.77</v>
      </c>
    </row>
    <row r="24" spans="1:6" ht="5.0999999999999996" customHeight="1">
      <c r="A24" s="100"/>
      <c r="B24" s="102"/>
      <c r="C24" s="17"/>
      <c r="D24" s="17"/>
      <c r="E24" s="17"/>
    </row>
    <row r="25" spans="1:6">
      <c r="A25" s="96" t="s">
        <v>307</v>
      </c>
      <c r="B25" s="97"/>
      <c r="C25" s="104" t="s">
        <v>193</v>
      </c>
      <c r="D25" s="104" t="s">
        <v>3</v>
      </c>
      <c r="E25" s="104" t="s">
        <v>7</v>
      </c>
    </row>
    <row r="26" spans="1:6" ht="5.0999999999999996" customHeight="1">
      <c r="A26" s="100"/>
      <c r="B26" s="102"/>
      <c r="C26" s="17"/>
      <c r="D26" s="17"/>
      <c r="E26" s="17"/>
    </row>
    <row r="27" spans="1:6">
      <c r="A27" s="100"/>
      <c r="B27" s="101" t="s">
        <v>194</v>
      </c>
      <c r="C27" s="15">
        <f>SUM(C28:C29)</f>
        <v>0</v>
      </c>
      <c r="D27" s="15">
        <f>SUM(D28:D29)</f>
        <v>0</v>
      </c>
      <c r="E27" s="15">
        <f>SUM(E28:E29)</f>
        <v>0</v>
      </c>
    </row>
    <row r="28" spans="1:6">
      <c r="A28" s="100"/>
      <c r="B28" s="21" t="s">
        <v>195</v>
      </c>
      <c r="C28" s="17">
        <v>0</v>
      </c>
      <c r="D28" s="17">
        <v>0</v>
      </c>
      <c r="E28" s="17">
        <v>0</v>
      </c>
    </row>
    <row r="29" spans="1:6">
      <c r="A29" s="100"/>
      <c r="B29" s="21" t="s">
        <v>196</v>
      </c>
      <c r="C29" s="17">
        <v>0</v>
      </c>
      <c r="D29" s="17">
        <v>0</v>
      </c>
      <c r="E29" s="17">
        <v>0</v>
      </c>
    </row>
    <row r="30" spans="1:6" ht="5.0999999999999996" customHeight="1">
      <c r="A30" s="100"/>
      <c r="B30" s="102"/>
      <c r="C30" s="17"/>
      <c r="D30" s="17"/>
      <c r="E30" s="17"/>
    </row>
    <row r="31" spans="1:6">
      <c r="A31" s="100"/>
      <c r="B31" s="101" t="s">
        <v>197</v>
      </c>
      <c r="C31" s="15">
        <f>C23+C27</f>
        <v>0</v>
      </c>
      <c r="D31" s="15">
        <f>D23+D27</f>
        <v>-242928.16</v>
      </c>
      <c r="E31" s="15">
        <f>E23+E27</f>
        <v>-236102.77</v>
      </c>
    </row>
    <row r="32" spans="1:6" ht="5.0999999999999996" customHeight="1">
      <c r="A32" s="100"/>
      <c r="B32" s="102"/>
      <c r="C32" s="17"/>
      <c r="D32" s="17"/>
      <c r="E32" s="17"/>
    </row>
    <row r="33" spans="1:5" ht="20.399999999999999">
      <c r="A33" s="105" t="s">
        <v>307</v>
      </c>
      <c r="B33" s="105"/>
      <c r="C33" s="106" t="s">
        <v>198</v>
      </c>
      <c r="D33" s="104" t="s">
        <v>3</v>
      </c>
      <c r="E33" s="106" t="s">
        <v>199</v>
      </c>
    </row>
    <row r="34" spans="1:5" ht="5.0999999999999996" customHeight="1">
      <c r="A34" s="100"/>
      <c r="B34" s="107"/>
      <c r="C34" s="17"/>
      <c r="D34" s="17"/>
      <c r="E34" s="17"/>
    </row>
    <row r="35" spans="1:5">
      <c r="A35" s="100"/>
      <c r="B35" s="108" t="s">
        <v>200</v>
      </c>
      <c r="C35" s="15">
        <f>SUM(C36:C37)</f>
        <v>0</v>
      </c>
      <c r="D35" s="15">
        <f>SUM(D36:D37)</f>
        <v>0</v>
      </c>
      <c r="E35" s="15">
        <f>SUM(E36:E37)</f>
        <v>0</v>
      </c>
    </row>
    <row r="36" spans="1:5">
      <c r="A36" s="100"/>
      <c r="B36" s="21" t="s">
        <v>201</v>
      </c>
      <c r="C36" s="17"/>
      <c r="D36" s="17"/>
      <c r="E36" s="17"/>
    </row>
    <row r="37" spans="1:5">
      <c r="A37" s="100"/>
      <c r="B37" s="21" t="s">
        <v>202</v>
      </c>
      <c r="C37" s="17"/>
      <c r="D37" s="17"/>
      <c r="E37" s="17"/>
    </row>
    <row r="38" spans="1:5">
      <c r="A38" s="100"/>
      <c r="B38" s="108" t="s">
        <v>203</v>
      </c>
      <c r="C38" s="15">
        <f>SUM(C39:C40)</f>
        <v>0</v>
      </c>
      <c r="D38" s="15">
        <f>SUM(D39:D40)</f>
        <v>0</v>
      </c>
      <c r="E38" s="15">
        <f>SUM(E39:E40)</f>
        <v>0</v>
      </c>
    </row>
    <row r="39" spans="1:5">
      <c r="A39" s="100"/>
      <c r="B39" s="21" t="s">
        <v>204</v>
      </c>
      <c r="C39" s="17">
        <v>0</v>
      </c>
      <c r="D39" s="17">
        <v>0</v>
      </c>
      <c r="E39" s="17">
        <v>0</v>
      </c>
    </row>
    <row r="40" spans="1:5">
      <c r="A40" s="100"/>
      <c r="B40" s="21" t="s">
        <v>205</v>
      </c>
      <c r="C40" s="17">
        <v>0</v>
      </c>
      <c r="D40" s="17">
        <v>0</v>
      </c>
      <c r="E40" s="17">
        <v>0</v>
      </c>
    </row>
    <row r="41" spans="1:5" ht="5.0999999999999996" customHeight="1">
      <c r="A41" s="100"/>
      <c r="B41" s="107"/>
      <c r="C41" s="17"/>
      <c r="D41" s="17"/>
      <c r="E41" s="17"/>
    </row>
    <row r="42" spans="1:5">
      <c r="A42" s="100"/>
      <c r="B42" s="108" t="s">
        <v>206</v>
      </c>
      <c r="C42" s="15">
        <f>C35-C38</f>
        <v>0</v>
      </c>
      <c r="D42" s="15">
        <f>D35-D38</f>
        <v>0</v>
      </c>
      <c r="E42" s="15">
        <f>E35-E38</f>
        <v>0</v>
      </c>
    </row>
    <row r="43" spans="1:5" ht="5.0999999999999996" customHeight="1">
      <c r="A43" s="100"/>
      <c r="B43" s="108"/>
      <c r="C43" s="15"/>
      <c r="D43" s="15"/>
      <c r="E43" s="15"/>
    </row>
    <row r="44" spans="1:5" ht="20.399999999999999">
      <c r="A44" s="105" t="s">
        <v>307</v>
      </c>
      <c r="B44" s="105"/>
      <c r="C44" s="106" t="s">
        <v>198</v>
      </c>
      <c r="D44" s="104" t="s">
        <v>3</v>
      </c>
      <c r="E44" s="106" t="s">
        <v>199</v>
      </c>
    </row>
    <row r="45" spans="1:5" ht="5.0999999999999996" customHeight="1">
      <c r="A45" s="100"/>
      <c r="B45" s="107"/>
      <c r="C45" s="17"/>
      <c r="D45" s="17"/>
      <c r="E45" s="17"/>
    </row>
    <row r="46" spans="1:5">
      <c r="A46" s="100"/>
      <c r="B46" s="107" t="s">
        <v>207</v>
      </c>
      <c r="C46" s="17">
        <v>0</v>
      </c>
      <c r="D46" s="17">
        <v>0</v>
      </c>
      <c r="E46" s="17">
        <v>0</v>
      </c>
    </row>
    <row r="47" spans="1:5">
      <c r="A47" s="100"/>
      <c r="B47" s="107" t="s">
        <v>208</v>
      </c>
      <c r="C47" s="17">
        <f>C48-C49</f>
        <v>0</v>
      </c>
      <c r="D47" s="17">
        <f>D48-D49</f>
        <v>0</v>
      </c>
      <c r="E47" s="17">
        <f>E48-E49</f>
        <v>0</v>
      </c>
    </row>
    <row r="48" spans="1:5">
      <c r="A48" s="100"/>
      <c r="B48" s="109" t="s">
        <v>201</v>
      </c>
      <c r="C48" s="17"/>
      <c r="D48" s="17"/>
      <c r="E48" s="17"/>
    </row>
    <row r="49" spans="1:5">
      <c r="A49" s="100"/>
      <c r="B49" s="109" t="s">
        <v>204</v>
      </c>
      <c r="C49" s="17">
        <v>0</v>
      </c>
      <c r="D49" s="17">
        <v>0</v>
      </c>
      <c r="E49" s="17">
        <v>0</v>
      </c>
    </row>
    <row r="50" spans="1:5" ht="5.0999999999999996" customHeight="1">
      <c r="A50" s="100"/>
      <c r="B50" s="107"/>
      <c r="C50" s="17"/>
      <c r="D50" s="17"/>
      <c r="E50" s="17"/>
    </row>
    <row r="51" spans="1:5">
      <c r="A51" s="100"/>
      <c r="B51" s="107" t="s">
        <v>185</v>
      </c>
      <c r="C51" s="17">
        <v>0</v>
      </c>
      <c r="D51" s="17">
        <v>242928.16</v>
      </c>
      <c r="E51" s="17">
        <v>236102.77</v>
      </c>
    </row>
    <row r="52" spans="1:5" ht="5.0999999999999996" customHeight="1">
      <c r="A52" s="100"/>
      <c r="B52" s="107"/>
      <c r="C52" s="17"/>
      <c r="D52" s="17"/>
      <c r="E52" s="17"/>
    </row>
    <row r="53" spans="1:5">
      <c r="A53" s="100"/>
      <c r="B53" s="107" t="s">
        <v>188</v>
      </c>
      <c r="C53" s="103"/>
      <c r="D53" s="17">
        <v>0</v>
      </c>
      <c r="E53" s="17">
        <v>0</v>
      </c>
    </row>
    <row r="54" spans="1:5" ht="5.0999999999999996" customHeight="1">
      <c r="A54" s="100"/>
      <c r="B54" s="107"/>
      <c r="C54" s="17"/>
      <c r="D54" s="17"/>
      <c r="E54" s="17"/>
    </row>
    <row r="55" spans="1:5">
      <c r="A55" s="100"/>
      <c r="B55" s="108" t="s">
        <v>334</v>
      </c>
      <c r="C55" s="15">
        <f>C46+C47-C51</f>
        <v>0</v>
      </c>
      <c r="D55" s="15">
        <f>D46+D47-D51+D53</f>
        <v>-242928.16</v>
      </c>
      <c r="E55" s="15">
        <f>E46+E47-E51+E53</f>
        <v>-236102.77</v>
      </c>
    </row>
    <row r="56" spans="1:5">
      <c r="A56" s="100"/>
      <c r="B56" s="101" t="s">
        <v>209</v>
      </c>
      <c r="C56" s="15">
        <f>C55-C47</f>
        <v>0</v>
      </c>
      <c r="D56" s="15">
        <f>D55-D47</f>
        <v>-242928.16</v>
      </c>
      <c r="E56" s="15">
        <f>E55-E47</f>
        <v>-236102.77</v>
      </c>
    </row>
    <row r="57" spans="1:5" ht="5.0999999999999996" customHeight="1">
      <c r="A57" s="100"/>
      <c r="B57" s="107"/>
      <c r="C57" s="17"/>
      <c r="D57" s="17"/>
      <c r="E57" s="17"/>
    </row>
    <row r="58" spans="1:5" ht="20.399999999999999">
      <c r="A58" s="105" t="s">
        <v>307</v>
      </c>
      <c r="B58" s="105"/>
      <c r="C58" s="106" t="s">
        <v>198</v>
      </c>
      <c r="D58" s="104" t="s">
        <v>3</v>
      </c>
      <c r="E58" s="106" t="s">
        <v>199</v>
      </c>
    </row>
    <row r="59" spans="1:5" ht="5.0999999999999996" customHeight="1">
      <c r="A59" s="100"/>
      <c r="B59" s="107"/>
      <c r="C59" s="17"/>
      <c r="D59" s="17"/>
      <c r="E59" s="17"/>
    </row>
    <row r="60" spans="1:5">
      <c r="A60" s="100"/>
      <c r="B60" s="107" t="s">
        <v>183</v>
      </c>
      <c r="C60" s="17">
        <v>0</v>
      </c>
      <c r="D60" s="17">
        <v>0</v>
      </c>
      <c r="E60" s="17">
        <v>0</v>
      </c>
    </row>
    <row r="61" spans="1:5">
      <c r="A61" s="100"/>
      <c r="B61" s="107" t="s">
        <v>210</v>
      </c>
      <c r="C61" s="17">
        <f>C62-C63</f>
        <v>0</v>
      </c>
      <c r="D61" s="17">
        <f>D62-D63</f>
        <v>0</v>
      </c>
      <c r="E61" s="17">
        <f>E62-E63</f>
        <v>0</v>
      </c>
    </row>
    <row r="62" spans="1:5">
      <c r="A62" s="100"/>
      <c r="B62" s="109" t="s">
        <v>202</v>
      </c>
      <c r="C62" s="17"/>
      <c r="D62" s="17"/>
      <c r="E62" s="17"/>
    </row>
    <row r="63" spans="1:5">
      <c r="A63" s="100"/>
      <c r="B63" s="109" t="s">
        <v>205</v>
      </c>
      <c r="C63" s="17">
        <v>0</v>
      </c>
      <c r="D63" s="17">
        <v>0</v>
      </c>
      <c r="E63" s="17">
        <v>0</v>
      </c>
    </row>
    <row r="64" spans="1:5" ht="5.0999999999999996" customHeight="1">
      <c r="A64" s="100"/>
      <c r="B64" s="107"/>
      <c r="C64" s="17"/>
      <c r="D64" s="17"/>
      <c r="E64" s="17"/>
    </row>
    <row r="65" spans="1:6">
      <c r="A65" s="100"/>
      <c r="B65" s="107" t="s">
        <v>211</v>
      </c>
      <c r="C65" s="17">
        <v>0</v>
      </c>
      <c r="D65" s="17">
        <v>0</v>
      </c>
      <c r="E65" s="17">
        <v>0</v>
      </c>
    </row>
    <row r="66" spans="1:6" ht="5.0999999999999996" customHeight="1">
      <c r="A66" s="100"/>
      <c r="B66" s="107"/>
      <c r="C66" s="17"/>
      <c r="D66" s="17"/>
      <c r="E66" s="17"/>
    </row>
    <row r="67" spans="1:6">
      <c r="A67" s="100"/>
      <c r="B67" s="107" t="s">
        <v>189</v>
      </c>
      <c r="C67" s="103"/>
      <c r="D67" s="17"/>
      <c r="E67" s="17"/>
    </row>
    <row r="68" spans="1:6" ht="5.0999999999999996" customHeight="1">
      <c r="A68" s="100"/>
      <c r="B68" s="107"/>
      <c r="C68" s="17"/>
      <c r="D68" s="17"/>
      <c r="E68" s="17"/>
    </row>
    <row r="69" spans="1:6">
      <c r="A69" s="100"/>
      <c r="B69" s="108" t="s">
        <v>335</v>
      </c>
      <c r="C69" s="15">
        <f>C60+C61-C65</f>
        <v>0</v>
      </c>
      <c r="D69" s="15">
        <f>D60+D61-D65-D67</f>
        <v>0</v>
      </c>
      <c r="E69" s="15">
        <f>E60+E61-E65-E67</f>
        <v>0</v>
      </c>
    </row>
    <row r="70" spans="1:6">
      <c r="A70" s="100"/>
      <c r="B70" s="108" t="s">
        <v>212</v>
      </c>
      <c r="C70" s="15">
        <f>C69-C61</f>
        <v>0</v>
      </c>
      <c r="D70" s="15">
        <f>D69-D61</f>
        <v>0</v>
      </c>
      <c r="E70" s="15">
        <f>E69-E61</f>
        <v>0</v>
      </c>
    </row>
    <row r="71" spans="1:6" ht="5.0999999999999996" customHeight="1">
      <c r="A71" s="110"/>
      <c r="B71" s="111"/>
      <c r="C71" s="112"/>
      <c r="D71" s="112"/>
      <c r="E71" s="112"/>
    </row>
    <row r="73" spans="1:6" ht="13.2">
      <c r="B73" t="s">
        <v>308</v>
      </c>
    </row>
    <row r="74" spans="1:6" ht="13.2">
      <c r="B74"/>
    </row>
    <row r="75" spans="1:6" ht="13.2">
      <c r="B75"/>
    </row>
    <row r="76" spans="1:6" ht="13.2">
      <c r="B76"/>
    </row>
    <row r="77" spans="1:6" ht="13.2">
      <c r="B77"/>
    </row>
    <row r="79" spans="1:6" ht="13.2">
      <c r="B79" s="28" t="s">
        <v>294</v>
      </c>
      <c r="C79" s="43" t="s">
        <v>295</v>
      </c>
      <c r="D79" s="43"/>
      <c r="E79" s="43"/>
      <c r="F79"/>
    </row>
    <row r="80" spans="1:6" ht="13.2">
      <c r="B80" s="28" t="s">
        <v>296</v>
      </c>
      <c r="C80" s="43" t="s">
        <v>303</v>
      </c>
      <c r="D80" s="43"/>
      <c r="E80" s="43"/>
      <c r="F80"/>
    </row>
    <row r="81" spans="2:6" ht="13.2">
      <c r="B81"/>
      <c r="C81"/>
      <c r="D81"/>
      <c r="E81"/>
      <c r="F81"/>
    </row>
  </sheetData>
  <mergeCells count="9">
    <mergeCell ref="B1:E1"/>
    <mergeCell ref="C79:E79"/>
    <mergeCell ref="C80:E80"/>
    <mergeCell ref="A2:E5"/>
    <mergeCell ref="A6:B6"/>
    <mergeCell ref="A25:B25"/>
    <mergeCell ref="A33:B33"/>
    <mergeCell ref="A44:B44"/>
    <mergeCell ref="A58:B58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workbookViewId="0">
      <selection activeCell="C82" sqref="C82"/>
    </sheetView>
  </sheetViews>
  <sheetFormatPr baseColWidth="10" defaultRowHeight="13.2"/>
  <cols>
    <col min="1" max="1" width="71" customWidth="1"/>
    <col min="2" max="2" width="15.21875" customWidth="1"/>
    <col min="3" max="3" width="13.5546875" customWidth="1"/>
    <col min="4" max="4" width="15" customWidth="1"/>
    <col min="5" max="5" width="14.21875" customWidth="1"/>
    <col min="6" max="6" width="16.109375" customWidth="1"/>
    <col min="7" max="7" width="13.88671875" customWidth="1"/>
  </cols>
  <sheetData>
    <row r="1" spans="1:7" ht="44.4" customHeight="1">
      <c r="A1" s="45" t="s">
        <v>291</v>
      </c>
      <c r="B1" s="45"/>
      <c r="C1" s="45"/>
      <c r="D1" s="45"/>
      <c r="E1" s="45"/>
      <c r="F1" s="45"/>
      <c r="G1" s="45"/>
    </row>
    <row r="2" spans="1:7" ht="75" customHeight="1">
      <c r="A2" s="115" t="s">
        <v>336</v>
      </c>
      <c r="B2" s="55"/>
      <c r="C2" s="55"/>
      <c r="D2" s="55"/>
      <c r="E2" s="55"/>
      <c r="F2" s="55"/>
      <c r="G2" s="56"/>
    </row>
    <row r="3" spans="1:7">
      <c r="A3" s="113"/>
      <c r="B3" s="116" t="s">
        <v>213</v>
      </c>
      <c r="C3" s="116"/>
      <c r="D3" s="116"/>
      <c r="E3" s="116"/>
      <c r="F3" s="116"/>
      <c r="G3" s="117"/>
    </row>
    <row r="4" spans="1:7" ht="20.399999999999999">
      <c r="A4" s="118" t="s">
        <v>1</v>
      </c>
      <c r="B4" s="77" t="s">
        <v>214</v>
      </c>
      <c r="C4" s="57" t="s">
        <v>5</v>
      </c>
      <c r="D4" s="77" t="s">
        <v>6</v>
      </c>
      <c r="E4" s="77" t="s">
        <v>3</v>
      </c>
      <c r="F4" s="77" t="s">
        <v>215</v>
      </c>
      <c r="G4" s="118" t="s">
        <v>216</v>
      </c>
    </row>
    <row r="5" spans="1:7">
      <c r="A5" s="119"/>
      <c r="B5" s="53"/>
      <c r="C5" s="53"/>
      <c r="D5" s="53"/>
      <c r="E5" s="53"/>
      <c r="F5" s="53"/>
      <c r="G5" s="53"/>
    </row>
    <row r="6" spans="1:7">
      <c r="A6" s="120" t="s">
        <v>217</v>
      </c>
      <c r="B6" s="17"/>
      <c r="C6" s="17"/>
      <c r="D6" s="17"/>
      <c r="E6" s="17"/>
      <c r="F6" s="17"/>
      <c r="G6" s="17"/>
    </row>
    <row r="7" spans="1:7">
      <c r="A7" s="121" t="s">
        <v>218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F7-B7</f>
        <v>0</v>
      </c>
    </row>
    <row r="8" spans="1:7">
      <c r="A8" s="121" t="s">
        <v>219</v>
      </c>
      <c r="B8" s="17">
        <v>0</v>
      </c>
      <c r="C8" s="17">
        <v>0</v>
      </c>
      <c r="D8" s="17">
        <f t="shared" ref="D8:D37" si="0">B8+C8</f>
        <v>0</v>
      </c>
      <c r="E8" s="17">
        <v>0</v>
      </c>
      <c r="F8" s="17">
        <v>0</v>
      </c>
      <c r="G8" s="17">
        <f t="shared" ref="G8:G13" si="1">F8-B8</f>
        <v>0</v>
      </c>
    </row>
    <row r="9" spans="1:7">
      <c r="A9" s="121" t="s">
        <v>220</v>
      </c>
      <c r="B9" s="17">
        <v>0</v>
      </c>
      <c r="C9" s="17">
        <v>0</v>
      </c>
      <c r="D9" s="17">
        <f t="shared" si="0"/>
        <v>0</v>
      </c>
      <c r="E9" s="17">
        <v>0</v>
      </c>
      <c r="F9" s="17">
        <v>0</v>
      </c>
      <c r="G9" s="17">
        <f t="shared" si="1"/>
        <v>0</v>
      </c>
    </row>
    <row r="10" spans="1:7">
      <c r="A10" s="121" t="s">
        <v>221</v>
      </c>
      <c r="B10" s="17">
        <v>0</v>
      </c>
      <c r="C10" s="17">
        <v>0</v>
      </c>
      <c r="D10" s="17">
        <f t="shared" si="0"/>
        <v>0</v>
      </c>
      <c r="E10" s="17">
        <v>0</v>
      </c>
      <c r="F10" s="17">
        <v>0</v>
      </c>
      <c r="G10" s="17">
        <f t="shared" si="1"/>
        <v>0</v>
      </c>
    </row>
    <row r="11" spans="1:7">
      <c r="A11" s="121" t="s">
        <v>222</v>
      </c>
      <c r="B11" s="17">
        <v>0</v>
      </c>
      <c r="C11" s="17">
        <v>0</v>
      </c>
      <c r="D11" s="17">
        <f t="shared" si="0"/>
        <v>0</v>
      </c>
      <c r="E11" s="17">
        <v>0</v>
      </c>
      <c r="F11" s="17">
        <v>0</v>
      </c>
      <c r="G11" s="17">
        <f t="shared" si="1"/>
        <v>0</v>
      </c>
    </row>
    <row r="12" spans="1:7">
      <c r="A12" s="121" t="s">
        <v>223</v>
      </c>
      <c r="B12" s="17">
        <v>0</v>
      </c>
      <c r="C12" s="17">
        <v>0</v>
      </c>
      <c r="D12" s="17">
        <f t="shared" si="0"/>
        <v>0</v>
      </c>
      <c r="E12" s="17">
        <v>0</v>
      </c>
      <c r="F12" s="17">
        <v>0</v>
      </c>
      <c r="G12" s="17">
        <f t="shared" si="1"/>
        <v>0</v>
      </c>
    </row>
    <row r="13" spans="1:7">
      <c r="A13" s="121" t="s">
        <v>224</v>
      </c>
      <c r="B13" s="17">
        <v>0</v>
      </c>
      <c r="C13" s="17">
        <v>0</v>
      </c>
      <c r="D13" s="17">
        <f t="shared" si="0"/>
        <v>0</v>
      </c>
      <c r="E13" s="17">
        <v>0</v>
      </c>
      <c r="F13" s="17">
        <v>0</v>
      </c>
      <c r="G13" s="17">
        <f t="shared" si="1"/>
        <v>0</v>
      </c>
    </row>
    <row r="14" spans="1:7">
      <c r="A14" s="121" t="s">
        <v>225</v>
      </c>
      <c r="B14" s="17">
        <f>SUM(B15:B25)</f>
        <v>0</v>
      </c>
      <c r="C14" s="17">
        <f t="shared" ref="C14:G14" si="2">SUM(C15:C25)</f>
        <v>0</v>
      </c>
      <c r="D14" s="17">
        <f t="shared" si="2"/>
        <v>0</v>
      </c>
      <c r="E14" s="17">
        <f t="shared" si="2"/>
        <v>0</v>
      </c>
      <c r="F14" s="17">
        <f t="shared" si="2"/>
        <v>0</v>
      </c>
      <c r="G14" s="17">
        <f t="shared" si="2"/>
        <v>0</v>
      </c>
    </row>
    <row r="15" spans="1:7">
      <c r="A15" s="122" t="s">
        <v>226</v>
      </c>
      <c r="B15" s="17">
        <v>0</v>
      </c>
      <c r="C15" s="17">
        <v>0</v>
      </c>
      <c r="D15" s="17">
        <f t="shared" si="0"/>
        <v>0</v>
      </c>
      <c r="E15" s="17">
        <v>0</v>
      </c>
      <c r="F15" s="17">
        <v>0</v>
      </c>
      <c r="G15" s="17">
        <f t="shared" ref="G15:G25" si="3">F15-B15</f>
        <v>0</v>
      </c>
    </row>
    <row r="16" spans="1:7">
      <c r="A16" s="122" t="s">
        <v>227</v>
      </c>
      <c r="B16" s="17"/>
      <c r="C16" s="17"/>
      <c r="D16" s="17">
        <f t="shared" si="0"/>
        <v>0</v>
      </c>
      <c r="E16" s="17"/>
      <c r="F16" s="17"/>
      <c r="G16" s="17">
        <f t="shared" si="3"/>
        <v>0</v>
      </c>
    </row>
    <row r="17" spans="1:7">
      <c r="A17" s="122" t="s">
        <v>228</v>
      </c>
      <c r="B17" s="17"/>
      <c r="C17" s="17"/>
      <c r="D17" s="17">
        <f t="shared" si="0"/>
        <v>0</v>
      </c>
      <c r="E17" s="17"/>
      <c r="F17" s="17"/>
      <c r="G17" s="17">
        <f t="shared" si="3"/>
        <v>0</v>
      </c>
    </row>
    <row r="18" spans="1:7">
      <c r="A18" s="122" t="s">
        <v>229</v>
      </c>
      <c r="B18" s="17"/>
      <c r="C18" s="17"/>
      <c r="D18" s="17">
        <f t="shared" si="0"/>
        <v>0</v>
      </c>
      <c r="E18" s="17"/>
      <c r="F18" s="17"/>
      <c r="G18" s="17">
        <f t="shared" si="3"/>
        <v>0</v>
      </c>
    </row>
    <row r="19" spans="1:7">
      <c r="A19" s="122" t="s">
        <v>230</v>
      </c>
      <c r="B19" s="17"/>
      <c r="C19" s="17"/>
      <c r="D19" s="17">
        <f t="shared" si="0"/>
        <v>0</v>
      </c>
      <c r="E19" s="17"/>
      <c r="F19" s="17"/>
      <c r="G19" s="17">
        <f t="shared" si="3"/>
        <v>0</v>
      </c>
    </row>
    <row r="20" spans="1:7">
      <c r="A20" s="122" t="s">
        <v>231</v>
      </c>
      <c r="B20" s="17"/>
      <c r="C20" s="17"/>
      <c r="D20" s="17">
        <f t="shared" si="0"/>
        <v>0</v>
      </c>
      <c r="E20" s="17"/>
      <c r="F20" s="17"/>
      <c r="G20" s="17">
        <f t="shared" si="3"/>
        <v>0</v>
      </c>
    </row>
    <row r="21" spans="1:7">
      <c r="A21" s="122" t="s">
        <v>232</v>
      </c>
      <c r="B21" s="17"/>
      <c r="C21" s="17"/>
      <c r="D21" s="17">
        <f t="shared" si="0"/>
        <v>0</v>
      </c>
      <c r="E21" s="17"/>
      <c r="F21" s="17"/>
      <c r="G21" s="17">
        <f t="shared" si="3"/>
        <v>0</v>
      </c>
    </row>
    <row r="22" spans="1:7">
      <c r="A22" s="122" t="s">
        <v>233</v>
      </c>
      <c r="B22" s="17"/>
      <c r="C22" s="17"/>
      <c r="D22" s="17">
        <f t="shared" si="0"/>
        <v>0</v>
      </c>
      <c r="E22" s="17"/>
      <c r="F22" s="17"/>
      <c r="G22" s="17">
        <f t="shared" si="3"/>
        <v>0</v>
      </c>
    </row>
    <row r="23" spans="1:7">
      <c r="A23" s="122" t="s">
        <v>234</v>
      </c>
      <c r="B23" s="17"/>
      <c r="C23" s="17"/>
      <c r="D23" s="17">
        <f t="shared" si="0"/>
        <v>0</v>
      </c>
      <c r="E23" s="17"/>
      <c r="F23" s="17"/>
      <c r="G23" s="17">
        <f t="shared" si="3"/>
        <v>0</v>
      </c>
    </row>
    <row r="24" spans="1:7">
      <c r="A24" s="122" t="s">
        <v>235</v>
      </c>
      <c r="B24" s="17"/>
      <c r="C24" s="17"/>
      <c r="D24" s="17">
        <f t="shared" si="0"/>
        <v>0</v>
      </c>
      <c r="E24" s="17"/>
      <c r="F24" s="17"/>
      <c r="G24" s="17">
        <f t="shared" si="3"/>
        <v>0</v>
      </c>
    </row>
    <row r="25" spans="1:7">
      <c r="A25" s="122" t="s">
        <v>236</v>
      </c>
      <c r="B25" s="17"/>
      <c r="C25" s="17"/>
      <c r="D25" s="17">
        <f t="shared" si="0"/>
        <v>0</v>
      </c>
      <c r="E25" s="17"/>
      <c r="F25" s="17"/>
      <c r="G25" s="17">
        <f t="shared" si="3"/>
        <v>0</v>
      </c>
    </row>
    <row r="26" spans="1:7">
      <c r="A26" s="121" t="s">
        <v>237</v>
      </c>
      <c r="B26" s="17">
        <f>SUM(B27:B31)</f>
        <v>0</v>
      </c>
      <c r="C26" s="17">
        <f t="shared" ref="C26:G26" si="4">SUM(C27:C31)</f>
        <v>0</v>
      </c>
      <c r="D26" s="17">
        <f t="shared" si="4"/>
        <v>0</v>
      </c>
      <c r="E26" s="17">
        <f t="shared" si="4"/>
        <v>0</v>
      </c>
      <c r="F26" s="17">
        <f t="shared" si="4"/>
        <v>0</v>
      </c>
      <c r="G26" s="17">
        <f t="shared" si="4"/>
        <v>0</v>
      </c>
    </row>
    <row r="27" spans="1:7">
      <c r="A27" s="122" t="s">
        <v>238</v>
      </c>
      <c r="B27" s="17"/>
      <c r="C27" s="17"/>
      <c r="D27" s="17">
        <f t="shared" si="0"/>
        <v>0</v>
      </c>
      <c r="E27" s="17"/>
      <c r="F27" s="17"/>
      <c r="G27" s="17">
        <f t="shared" ref="G27:G32" si="5">F27-B27</f>
        <v>0</v>
      </c>
    </row>
    <row r="28" spans="1:7">
      <c r="A28" s="122" t="s">
        <v>239</v>
      </c>
      <c r="B28" s="17"/>
      <c r="C28" s="17"/>
      <c r="D28" s="17">
        <f t="shared" si="0"/>
        <v>0</v>
      </c>
      <c r="E28" s="17"/>
      <c r="F28" s="17"/>
      <c r="G28" s="17">
        <f t="shared" si="5"/>
        <v>0</v>
      </c>
    </row>
    <row r="29" spans="1:7">
      <c r="A29" s="122" t="s">
        <v>240</v>
      </c>
      <c r="B29" s="17"/>
      <c r="C29" s="17"/>
      <c r="D29" s="17">
        <f t="shared" si="0"/>
        <v>0</v>
      </c>
      <c r="E29" s="17"/>
      <c r="F29" s="17"/>
      <c r="G29" s="17">
        <f t="shared" si="5"/>
        <v>0</v>
      </c>
    </row>
    <row r="30" spans="1:7">
      <c r="A30" s="122" t="s">
        <v>241</v>
      </c>
      <c r="B30" s="17"/>
      <c r="C30" s="17"/>
      <c r="D30" s="17">
        <f t="shared" si="0"/>
        <v>0</v>
      </c>
      <c r="E30" s="17"/>
      <c r="F30" s="17"/>
      <c r="G30" s="17">
        <f t="shared" si="5"/>
        <v>0</v>
      </c>
    </row>
    <row r="31" spans="1:7">
      <c r="A31" s="122" t="s">
        <v>242</v>
      </c>
      <c r="B31" s="17"/>
      <c r="C31" s="17"/>
      <c r="D31" s="17">
        <f t="shared" si="0"/>
        <v>0</v>
      </c>
      <c r="E31" s="17"/>
      <c r="F31" s="17"/>
      <c r="G31" s="17">
        <f t="shared" si="5"/>
        <v>0</v>
      </c>
    </row>
    <row r="32" spans="1:7">
      <c r="A32" s="121" t="s">
        <v>243</v>
      </c>
      <c r="B32" s="17">
        <v>0</v>
      </c>
      <c r="C32" s="17">
        <v>0</v>
      </c>
      <c r="D32" s="17">
        <f t="shared" si="0"/>
        <v>0</v>
      </c>
      <c r="E32" s="17">
        <v>0</v>
      </c>
      <c r="F32" s="17">
        <v>0</v>
      </c>
      <c r="G32" s="17">
        <f t="shared" si="5"/>
        <v>0</v>
      </c>
    </row>
    <row r="33" spans="1:7">
      <c r="A33" s="121" t="s">
        <v>244</v>
      </c>
      <c r="B33" s="17">
        <f>SUM(B34)</f>
        <v>0</v>
      </c>
      <c r="C33" s="17">
        <f t="shared" ref="C33:G33" si="6">SUM(C34)</f>
        <v>0</v>
      </c>
      <c r="D33" s="17">
        <f t="shared" si="6"/>
        <v>0</v>
      </c>
      <c r="E33" s="17">
        <f t="shared" si="6"/>
        <v>0</v>
      </c>
      <c r="F33" s="17">
        <f t="shared" si="6"/>
        <v>0</v>
      </c>
      <c r="G33" s="17">
        <f t="shared" si="6"/>
        <v>0</v>
      </c>
    </row>
    <row r="34" spans="1:7">
      <c r="A34" s="122" t="s">
        <v>245</v>
      </c>
      <c r="B34" s="17">
        <v>0</v>
      </c>
      <c r="C34" s="17">
        <v>0</v>
      </c>
      <c r="D34" s="17">
        <f t="shared" si="0"/>
        <v>0</v>
      </c>
      <c r="E34" s="17">
        <v>0</v>
      </c>
      <c r="F34" s="17">
        <v>0</v>
      </c>
      <c r="G34" s="17">
        <f>F34-B34</f>
        <v>0</v>
      </c>
    </row>
    <row r="35" spans="1:7">
      <c r="A35" s="121" t="s">
        <v>246</v>
      </c>
      <c r="B35" s="17">
        <f>SUM(B36:B37)</f>
        <v>0</v>
      </c>
      <c r="C35" s="17">
        <f t="shared" ref="C35:G35" si="7">SUM(C36:C37)</f>
        <v>0</v>
      </c>
      <c r="D35" s="17">
        <f t="shared" si="7"/>
        <v>0</v>
      </c>
      <c r="E35" s="17">
        <f t="shared" si="7"/>
        <v>0</v>
      </c>
      <c r="F35" s="17">
        <f t="shared" si="7"/>
        <v>0</v>
      </c>
      <c r="G35" s="17">
        <f t="shared" si="7"/>
        <v>0</v>
      </c>
    </row>
    <row r="36" spans="1:7">
      <c r="A36" s="122" t="s">
        <v>247</v>
      </c>
      <c r="B36" s="17"/>
      <c r="C36" s="17"/>
      <c r="D36" s="17">
        <f t="shared" si="0"/>
        <v>0</v>
      </c>
      <c r="E36" s="17"/>
      <c r="F36" s="17"/>
      <c r="G36" s="17">
        <f t="shared" ref="G36:G37" si="8">F36-B36</f>
        <v>0</v>
      </c>
    </row>
    <row r="37" spans="1:7">
      <c r="A37" s="122" t="s">
        <v>248</v>
      </c>
      <c r="B37" s="17"/>
      <c r="C37" s="17"/>
      <c r="D37" s="17">
        <f t="shared" si="0"/>
        <v>0</v>
      </c>
      <c r="E37" s="17"/>
      <c r="F37" s="17"/>
      <c r="G37" s="17">
        <f t="shared" si="8"/>
        <v>0</v>
      </c>
    </row>
    <row r="38" spans="1:7">
      <c r="A38" s="120" t="s">
        <v>249</v>
      </c>
      <c r="B38" s="123">
        <f t="shared" ref="B38:G38" si="9">SUM(B7:B14)+B26+B32+B33+B35</f>
        <v>0</v>
      </c>
      <c r="C38" s="123">
        <f t="shared" si="9"/>
        <v>0</v>
      </c>
      <c r="D38" s="123">
        <f t="shared" si="9"/>
        <v>0</v>
      </c>
      <c r="E38" s="123">
        <f t="shared" si="9"/>
        <v>0</v>
      </c>
      <c r="F38" s="123">
        <f t="shared" si="9"/>
        <v>0</v>
      </c>
      <c r="G38" s="123">
        <f t="shared" si="9"/>
        <v>0</v>
      </c>
    </row>
    <row r="39" spans="1:7">
      <c r="A39" s="120" t="s">
        <v>250</v>
      </c>
      <c r="B39" s="124"/>
      <c r="C39" s="124"/>
      <c r="D39" s="124"/>
      <c r="E39" s="124"/>
      <c r="F39" s="124"/>
      <c r="G39" s="15">
        <f>IF((F38-B38)&lt;0,0,(F38-B38))</f>
        <v>0</v>
      </c>
    </row>
    <row r="40" spans="1:7">
      <c r="A40" s="125"/>
      <c r="B40" s="17"/>
      <c r="C40" s="17"/>
      <c r="D40" s="17"/>
      <c r="E40" s="17"/>
      <c r="F40" s="17"/>
      <c r="G40" s="17"/>
    </row>
    <row r="41" spans="1:7">
      <c r="A41" s="120" t="s">
        <v>251</v>
      </c>
      <c r="B41" s="17"/>
      <c r="C41" s="17"/>
      <c r="D41" s="17"/>
      <c r="E41" s="17"/>
      <c r="F41" s="17"/>
      <c r="G41" s="17"/>
    </row>
    <row r="42" spans="1:7">
      <c r="A42" s="121" t="s">
        <v>252</v>
      </c>
      <c r="B42" s="17">
        <f>SUM(B43:B50)</f>
        <v>0</v>
      </c>
      <c r="C42" s="17">
        <f t="shared" ref="C42:G42" si="10">SUM(C43:C50)</f>
        <v>0</v>
      </c>
      <c r="D42" s="17">
        <f t="shared" si="10"/>
        <v>0</v>
      </c>
      <c r="E42" s="17">
        <f t="shared" si="10"/>
        <v>0</v>
      </c>
      <c r="F42" s="17">
        <f t="shared" si="10"/>
        <v>0</v>
      </c>
      <c r="G42" s="17">
        <f t="shared" si="10"/>
        <v>0</v>
      </c>
    </row>
    <row r="43" spans="1:7">
      <c r="A43" s="122" t="s">
        <v>253</v>
      </c>
      <c r="B43" s="17"/>
      <c r="C43" s="17"/>
      <c r="D43" s="17">
        <f t="shared" ref="D43:D50" si="11">B43+C43</f>
        <v>0</v>
      </c>
      <c r="E43" s="17"/>
      <c r="F43" s="17"/>
      <c r="G43" s="17">
        <f t="shared" ref="G43:G50" si="12">F43-B43</f>
        <v>0</v>
      </c>
    </row>
    <row r="44" spans="1:7">
      <c r="A44" s="122" t="s">
        <v>254</v>
      </c>
      <c r="B44" s="17"/>
      <c r="C44" s="17"/>
      <c r="D44" s="17">
        <f t="shared" si="11"/>
        <v>0</v>
      </c>
      <c r="E44" s="17"/>
      <c r="F44" s="17"/>
      <c r="G44" s="17">
        <f t="shared" si="12"/>
        <v>0</v>
      </c>
    </row>
    <row r="45" spans="1:7">
      <c r="A45" s="122" t="s">
        <v>255</v>
      </c>
      <c r="B45" s="17">
        <v>0</v>
      </c>
      <c r="C45" s="17">
        <v>0</v>
      </c>
      <c r="D45" s="17">
        <f t="shared" si="11"/>
        <v>0</v>
      </c>
      <c r="E45" s="17">
        <v>0</v>
      </c>
      <c r="F45" s="17">
        <v>0</v>
      </c>
      <c r="G45" s="17">
        <f t="shared" si="12"/>
        <v>0</v>
      </c>
    </row>
    <row r="46" spans="1:7" ht="20.399999999999999">
      <c r="A46" s="126" t="s">
        <v>256</v>
      </c>
      <c r="B46" s="17">
        <v>0</v>
      </c>
      <c r="C46" s="17">
        <v>0</v>
      </c>
      <c r="D46" s="17">
        <f t="shared" si="11"/>
        <v>0</v>
      </c>
      <c r="E46" s="17">
        <v>0</v>
      </c>
      <c r="F46" s="17">
        <v>0</v>
      </c>
      <c r="G46" s="17">
        <f t="shared" si="12"/>
        <v>0</v>
      </c>
    </row>
    <row r="47" spans="1:7">
      <c r="A47" s="122" t="s">
        <v>257</v>
      </c>
      <c r="B47" s="17"/>
      <c r="C47" s="17"/>
      <c r="D47" s="17">
        <f t="shared" si="11"/>
        <v>0</v>
      </c>
      <c r="E47" s="17"/>
      <c r="F47" s="17"/>
      <c r="G47" s="17">
        <f t="shared" si="12"/>
        <v>0</v>
      </c>
    </row>
    <row r="48" spans="1:7">
      <c r="A48" s="122" t="s">
        <v>258</v>
      </c>
      <c r="B48" s="17"/>
      <c r="C48" s="17"/>
      <c r="D48" s="17">
        <f t="shared" si="11"/>
        <v>0</v>
      </c>
      <c r="E48" s="17"/>
      <c r="F48" s="17"/>
      <c r="G48" s="17">
        <f t="shared" si="12"/>
        <v>0</v>
      </c>
    </row>
    <row r="49" spans="1:7">
      <c r="A49" s="122" t="s">
        <v>259</v>
      </c>
      <c r="B49" s="17"/>
      <c r="C49" s="17"/>
      <c r="D49" s="17">
        <f t="shared" si="11"/>
        <v>0</v>
      </c>
      <c r="E49" s="17"/>
      <c r="F49" s="17"/>
      <c r="G49" s="17">
        <f t="shared" si="12"/>
        <v>0</v>
      </c>
    </row>
    <row r="50" spans="1:7">
      <c r="A50" s="122" t="s">
        <v>260</v>
      </c>
      <c r="B50" s="17"/>
      <c r="C50" s="17"/>
      <c r="D50" s="17">
        <f t="shared" si="11"/>
        <v>0</v>
      </c>
      <c r="E50" s="17"/>
      <c r="F50" s="17"/>
      <c r="G50" s="17">
        <f t="shared" si="12"/>
        <v>0</v>
      </c>
    </row>
    <row r="51" spans="1:7">
      <c r="A51" s="121" t="s">
        <v>261</v>
      </c>
      <c r="B51" s="17">
        <f>SUM(B52:B55)</f>
        <v>0</v>
      </c>
      <c r="C51" s="17">
        <f t="shared" ref="C51:G51" si="13">SUM(C52:C55)</f>
        <v>0</v>
      </c>
      <c r="D51" s="17">
        <f t="shared" si="13"/>
        <v>0</v>
      </c>
      <c r="E51" s="17">
        <f t="shared" si="13"/>
        <v>0</v>
      </c>
      <c r="F51" s="17">
        <f t="shared" si="13"/>
        <v>0</v>
      </c>
      <c r="G51" s="17">
        <f t="shared" si="13"/>
        <v>0</v>
      </c>
    </row>
    <row r="52" spans="1:7">
      <c r="A52" s="122" t="s">
        <v>262</v>
      </c>
      <c r="B52" s="17"/>
      <c r="C52" s="17"/>
      <c r="D52" s="17">
        <f t="shared" ref="D52:D55" si="14">B52+C52</f>
        <v>0</v>
      </c>
      <c r="E52" s="17"/>
      <c r="F52" s="17"/>
      <c r="G52" s="17">
        <f t="shared" ref="G52:G55" si="15">F52-B52</f>
        <v>0</v>
      </c>
    </row>
    <row r="53" spans="1:7">
      <c r="A53" s="122" t="s">
        <v>263</v>
      </c>
      <c r="B53" s="17"/>
      <c r="C53" s="17"/>
      <c r="D53" s="17">
        <f t="shared" si="14"/>
        <v>0</v>
      </c>
      <c r="E53" s="17"/>
      <c r="F53" s="17"/>
      <c r="G53" s="17">
        <f t="shared" si="15"/>
        <v>0</v>
      </c>
    </row>
    <row r="54" spans="1:7">
      <c r="A54" s="122" t="s">
        <v>264</v>
      </c>
      <c r="B54" s="17"/>
      <c r="C54" s="17"/>
      <c r="D54" s="17">
        <f t="shared" si="14"/>
        <v>0</v>
      </c>
      <c r="E54" s="17"/>
      <c r="F54" s="17"/>
      <c r="G54" s="17">
        <f t="shared" si="15"/>
        <v>0</v>
      </c>
    </row>
    <row r="55" spans="1:7">
      <c r="A55" s="122" t="s">
        <v>265</v>
      </c>
      <c r="B55" s="17">
        <v>0</v>
      </c>
      <c r="C55" s="17">
        <v>0</v>
      </c>
      <c r="D55" s="17">
        <f t="shared" si="14"/>
        <v>0</v>
      </c>
      <c r="E55" s="17">
        <v>0</v>
      </c>
      <c r="F55" s="17">
        <v>0</v>
      </c>
      <c r="G55" s="17">
        <f t="shared" si="15"/>
        <v>0</v>
      </c>
    </row>
    <row r="56" spans="1:7">
      <c r="A56" s="121" t="s">
        <v>266</v>
      </c>
      <c r="B56" s="17">
        <f>SUM(B57:B58)</f>
        <v>0</v>
      </c>
      <c r="C56" s="17">
        <f t="shared" ref="C56:G56" si="16">SUM(C57:C58)</f>
        <v>0</v>
      </c>
      <c r="D56" s="17">
        <f t="shared" si="16"/>
        <v>0</v>
      </c>
      <c r="E56" s="17">
        <f t="shared" si="16"/>
        <v>0</v>
      </c>
      <c r="F56" s="17">
        <f t="shared" si="16"/>
        <v>0</v>
      </c>
      <c r="G56" s="17">
        <f t="shared" si="16"/>
        <v>0</v>
      </c>
    </row>
    <row r="57" spans="1:7">
      <c r="A57" s="122" t="s">
        <v>267</v>
      </c>
      <c r="B57" s="17"/>
      <c r="C57" s="17"/>
      <c r="D57" s="17">
        <f t="shared" ref="D57:D60" si="17">B57+C57</f>
        <v>0</v>
      </c>
      <c r="E57" s="17"/>
      <c r="F57" s="17"/>
      <c r="G57" s="17">
        <f t="shared" ref="G57:G60" si="18">F57-B57</f>
        <v>0</v>
      </c>
    </row>
    <row r="58" spans="1:7">
      <c r="A58" s="122" t="s">
        <v>268</v>
      </c>
      <c r="B58" s="17"/>
      <c r="C58" s="17"/>
      <c r="D58" s="17">
        <f t="shared" si="17"/>
        <v>0</v>
      </c>
      <c r="E58" s="17"/>
      <c r="F58" s="17"/>
      <c r="G58" s="17">
        <f t="shared" si="18"/>
        <v>0</v>
      </c>
    </row>
    <row r="59" spans="1:7">
      <c r="A59" s="121" t="s">
        <v>269</v>
      </c>
      <c r="B59" s="17"/>
      <c r="C59" s="17"/>
      <c r="D59" s="17">
        <f t="shared" si="17"/>
        <v>0</v>
      </c>
      <c r="E59" s="17"/>
      <c r="F59" s="17"/>
      <c r="G59" s="17">
        <f t="shared" si="18"/>
        <v>0</v>
      </c>
    </row>
    <row r="60" spans="1:7">
      <c r="A60" s="121" t="s">
        <v>270</v>
      </c>
      <c r="B60" s="17"/>
      <c r="C60" s="17"/>
      <c r="D60" s="17">
        <f t="shared" si="17"/>
        <v>0</v>
      </c>
      <c r="E60" s="17"/>
      <c r="F60" s="17"/>
      <c r="G60" s="17">
        <f t="shared" si="18"/>
        <v>0</v>
      </c>
    </row>
    <row r="61" spans="1:7">
      <c r="A61" s="120" t="s">
        <v>271</v>
      </c>
      <c r="B61" s="123">
        <f t="shared" ref="B61:G61" si="19">B42+B51+B56+B59+B60</f>
        <v>0</v>
      </c>
      <c r="C61" s="123">
        <f t="shared" si="19"/>
        <v>0</v>
      </c>
      <c r="D61" s="123">
        <f t="shared" si="19"/>
        <v>0</v>
      </c>
      <c r="E61" s="123">
        <f t="shared" si="19"/>
        <v>0</v>
      </c>
      <c r="F61" s="123">
        <f t="shared" si="19"/>
        <v>0</v>
      </c>
      <c r="G61" s="123">
        <f t="shared" si="19"/>
        <v>0</v>
      </c>
    </row>
    <row r="62" spans="1:7">
      <c r="A62" s="125"/>
      <c r="B62" s="17"/>
      <c r="C62" s="17"/>
      <c r="D62" s="17"/>
      <c r="E62" s="17"/>
      <c r="F62" s="17"/>
      <c r="G62" s="17"/>
    </row>
    <row r="63" spans="1:7">
      <c r="A63" s="120" t="s">
        <v>272</v>
      </c>
      <c r="B63" s="123">
        <f>SUM(B64)</f>
        <v>0</v>
      </c>
      <c r="C63" s="123">
        <f t="shared" ref="C63:G63" si="20">SUM(C64)</f>
        <v>242928.16</v>
      </c>
      <c r="D63" s="123">
        <f t="shared" si="20"/>
        <v>242928.16</v>
      </c>
      <c r="E63" s="123">
        <f t="shared" si="20"/>
        <v>0</v>
      </c>
      <c r="F63" s="123">
        <f t="shared" si="20"/>
        <v>0</v>
      </c>
      <c r="G63" s="123">
        <f t="shared" si="20"/>
        <v>0</v>
      </c>
    </row>
    <row r="64" spans="1:7">
      <c r="A64" s="121" t="s">
        <v>273</v>
      </c>
      <c r="B64" s="17">
        <v>0</v>
      </c>
      <c r="C64" s="17">
        <v>242928.16</v>
      </c>
      <c r="D64" s="17">
        <f t="shared" ref="D64" si="21">B64+C64</f>
        <v>242928.16</v>
      </c>
      <c r="E64" s="17">
        <v>0</v>
      </c>
      <c r="F64" s="17">
        <v>0</v>
      </c>
      <c r="G64" s="17">
        <f>F64-B64</f>
        <v>0</v>
      </c>
    </row>
    <row r="65" spans="1:7">
      <c r="A65" s="125"/>
      <c r="B65" s="17"/>
      <c r="C65" s="17"/>
      <c r="D65" s="17"/>
      <c r="E65" s="17"/>
      <c r="F65" s="17"/>
      <c r="G65" s="17"/>
    </row>
    <row r="66" spans="1:7">
      <c r="A66" s="120" t="s">
        <v>274</v>
      </c>
      <c r="B66" s="123">
        <f t="shared" ref="B66:G66" si="22">B38+B61+B63</f>
        <v>0</v>
      </c>
      <c r="C66" s="123">
        <f t="shared" si="22"/>
        <v>242928.16</v>
      </c>
      <c r="D66" s="123">
        <f t="shared" si="22"/>
        <v>242928.16</v>
      </c>
      <c r="E66" s="123">
        <f t="shared" si="22"/>
        <v>0</v>
      </c>
      <c r="F66" s="123">
        <f t="shared" si="22"/>
        <v>0</v>
      </c>
      <c r="G66" s="123">
        <f t="shared" si="22"/>
        <v>0</v>
      </c>
    </row>
    <row r="67" spans="1:7">
      <c r="A67" s="125"/>
      <c r="B67" s="17"/>
      <c r="C67" s="17"/>
      <c r="D67" s="17"/>
      <c r="E67" s="17"/>
      <c r="F67" s="17"/>
      <c r="G67" s="17"/>
    </row>
    <row r="68" spans="1:7">
      <c r="A68" s="120" t="s">
        <v>275</v>
      </c>
      <c r="B68" s="17"/>
      <c r="C68" s="17"/>
      <c r="D68" s="17"/>
      <c r="E68" s="17"/>
      <c r="F68" s="17"/>
      <c r="G68" s="17"/>
    </row>
    <row r="69" spans="1:7">
      <c r="A69" s="121" t="s">
        <v>276</v>
      </c>
      <c r="B69" s="17">
        <v>0</v>
      </c>
      <c r="C69" s="17">
        <v>242928.16</v>
      </c>
      <c r="D69" s="17">
        <f t="shared" ref="D69:D70" si="23">B69+C69</f>
        <v>242928.16</v>
      </c>
      <c r="E69" s="17">
        <v>0</v>
      </c>
      <c r="F69" s="17">
        <v>0</v>
      </c>
      <c r="G69" s="17">
        <f t="shared" ref="G69:G70" si="24">F69-B69</f>
        <v>0</v>
      </c>
    </row>
    <row r="70" spans="1:7">
      <c r="A70" s="121" t="s">
        <v>277</v>
      </c>
      <c r="B70" s="17">
        <v>0</v>
      </c>
      <c r="C70" s="17">
        <v>0</v>
      </c>
      <c r="D70" s="17">
        <f t="shared" si="23"/>
        <v>0</v>
      </c>
      <c r="E70" s="17">
        <v>0</v>
      </c>
      <c r="F70" s="17">
        <v>0</v>
      </c>
      <c r="G70" s="17">
        <f t="shared" si="24"/>
        <v>0</v>
      </c>
    </row>
    <row r="71" spans="1:7">
      <c r="A71" s="127" t="s">
        <v>278</v>
      </c>
      <c r="B71" s="15">
        <f>B69+B70</f>
        <v>0</v>
      </c>
      <c r="C71" s="15">
        <f t="shared" ref="C71:G71" si="25">C69+C70</f>
        <v>242928.16</v>
      </c>
      <c r="D71" s="15">
        <f t="shared" si="25"/>
        <v>242928.16</v>
      </c>
      <c r="E71" s="15">
        <f t="shared" si="25"/>
        <v>0</v>
      </c>
      <c r="F71" s="15">
        <f t="shared" si="25"/>
        <v>0</v>
      </c>
      <c r="G71" s="15">
        <f t="shared" si="25"/>
        <v>0</v>
      </c>
    </row>
    <row r="72" spans="1:7">
      <c r="A72" s="128"/>
      <c r="B72" s="26"/>
      <c r="C72" s="26"/>
      <c r="D72" s="26"/>
      <c r="E72" s="26"/>
      <c r="F72" s="26"/>
      <c r="G72" s="26"/>
    </row>
    <row r="73" spans="1:7">
      <c r="A73" s="2"/>
      <c r="B73" s="2"/>
      <c r="C73" s="2"/>
      <c r="D73" s="2"/>
      <c r="E73" s="2"/>
      <c r="F73" s="2"/>
      <c r="G73" s="2"/>
    </row>
    <row r="74" spans="1:7">
      <c r="B74" s="8"/>
      <c r="C74" s="8"/>
      <c r="D74" s="8"/>
      <c r="E74" s="8"/>
      <c r="F74" s="8"/>
      <c r="G74" s="8"/>
    </row>
    <row r="75" spans="1:7">
      <c r="A75" t="s">
        <v>308</v>
      </c>
      <c r="B75" s="8"/>
      <c r="C75" s="8"/>
      <c r="D75" s="8"/>
      <c r="E75" s="8"/>
      <c r="F75" s="8"/>
      <c r="G75" s="9"/>
    </row>
    <row r="76" spans="1:7">
      <c r="B76" s="8"/>
      <c r="C76" s="8"/>
      <c r="D76" s="8"/>
      <c r="E76" s="8"/>
      <c r="F76" s="8"/>
      <c r="G76" s="9"/>
    </row>
    <row r="77" spans="1:7">
      <c r="B77" s="10"/>
      <c r="C77" s="10"/>
      <c r="D77" s="10"/>
      <c r="E77" s="10"/>
      <c r="F77" s="10"/>
      <c r="G77" s="10"/>
    </row>
    <row r="78" spans="1:7">
      <c r="A78" s="11" t="s">
        <v>302</v>
      </c>
      <c r="D78" s="43" t="s">
        <v>298</v>
      </c>
      <c r="E78" s="43"/>
      <c r="F78" s="43"/>
      <c r="G78" s="43"/>
    </row>
    <row r="79" spans="1:7">
      <c r="A79" s="11" t="s">
        <v>294</v>
      </c>
      <c r="D79" s="43" t="s">
        <v>295</v>
      </c>
      <c r="E79" s="43"/>
      <c r="F79" s="43"/>
      <c r="G79" s="43"/>
    </row>
    <row r="80" spans="1:7">
      <c r="A80" s="11" t="s">
        <v>296</v>
      </c>
      <c r="D80" s="43" t="s">
        <v>297</v>
      </c>
      <c r="E80" s="43"/>
      <c r="F80" s="43"/>
      <c r="G80" s="43"/>
    </row>
  </sheetData>
  <mergeCells count="6">
    <mergeCell ref="D79:G79"/>
    <mergeCell ref="D80:G80"/>
    <mergeCell ref="A1:G1"/>
    <mergeCell ref="A2:G2"/>
    <mergeCell ref="D78:G78"/>
    <mergeCell ref="B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fitToHeight="0" orientation="landscape" horizontalDpi="0" verticalDpi="0" r:id="rId1"/>
  <rowBreaks count="1" manualBreakCount="1">
    <brk id="6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workbookViewId="0">
      <selection activeCell="J45" sqref="J45"/>
    </sheetView>
  </sheetViews>
  <sheetFormatPr baseColWidth="10" defaultColWidth="12" defaultRowHeight="13.2"/>
  <cols>
    <col min="1" max="1" width="45.44140625" style="1" customWidth="1"/>
    <col min="2" max="2" width="14.6640625" style="1" customWidth="1"/>
    <col min="3" max="3" width="14.33203125" style="1" customWidth="1"/>
    <col min="4" max="4" width="14.5546875" style="1" customWidth="1"/>
    <col min="5" max="5" width="14.77734375" style="1" customWidth="1"/>
    <col min="6" max="6" width="14" style="1" customWidth="1"/>
    <col min="7" max="7" width="14" style="1" bestFit="1" customWidth="1"/>
    <col min="8" max="16384" width="12" style="1"/>
  </cols>
  <sheetData>
    <row r="1" spans="1:7" ht="28.8" customHeight="1">
      <c r="A1" s="46" t="s">
        <v>309</v>
      </c>
      <c r="B1" s="45"/>
      <c r="C1" s="45"/>
      <c r="D1" s="45"/>
      <c r="E1" s="45"/>
      <c r="F1" s="45"/>
      <c r="G1" s="45"/>
    </row>
    <row r="2" spans="1:7" ht="59.4" customHeight="1">
      <c r="A2" s="54" t="s">
        <v>337</v>
      </c>
      <c r="B2" s="55"/>
      <c r="C2" s="55"/>
      <c r="D2" s="55"/>
      <c r="E2" s="55"/>
      <c r="F2" s="55"/>
      <c r="G2" s="56"/>
    </row>
    <row r="3" spans="1:7">
      <c r="A3" s="129"/>
      <c r="B3" s="130" t="s">
        <v>0</v>
      </c>
      <c r="C3" s="130"/>
      <c r="D3" s="130"/>
      <c r="E3" s="130"/>
      <c r="F3" s="130"/>
      <c r="G3" s="131"/>
    </row>
    <row r="4" spans="1:7" ht="20.399999999999999">
      <c r="A4" s="77" t="s">
        <v>1</v>
      </c>
      <c r="B4" s="52" t="s">
        <v>2</v>
      </c>
      <c r="C4" s="52" t="s">
        <v>338</v>
      </c>
      <c r="D4" s="52" t="s">
        <v>339</v>
      </c>
      <c r="E4" s="52" t="s">
        <v>340</v>
      </c>
      <c r="F4" s="52" t="s">
        <v>7</v>
      </c>
      <c r="G4" s="57" t="s">
        <v>4</v>
      </c>
    </row>
    <row r="5" spans="1:7">
      <c r="A5" s="132" t="s">
        <v>8</v>
      </c>
      <c r="B5" s="133">
        <f>B6+B7+B8+B11+B12+B15</f>
        <v>0</v>
      </c>
      <c r="C5" s="133">
        <f t="shared" ref="C5:G5" si="0">C6+C7+C8+C11+C12+C15</f>
        <v>0</v>
      </c>
      <c r="D5" s="133">
        <f t="shared" si="0"/>
        <v>0</v>
      </c>
      <c r="E5" s="133">
        <f t="shared" si="0"/>
        <v>0</v>
      </c>
      <c r="F5" s="133">
        <f t="shared" si="0"/>
        <v>0</v>
      </c>
      <c r="G5" s="133">
        <f t="shared" si="0"/>
        <v>0</v>
      </c>
    </row>
    <row r="6" spans="1:7">
      <c r="A6" s="88" t="s">
        <v>341</v>
      </c>
      <c r="B6" s="17">
        <v>0</v>
      </c>
      <c r="C6" s="17">
        <v>0</v>
      </c>
      <c r="D6" s="15">
        <f>B6+C6</f>
        <v>0</v>
      </c>
      <c r="E6" s="17">
        <v>0</v>
      </c>
      <c r="F6" s="17">
        <v>0</v>
      </c>
      <c r="G6" s="15">
        <f>D6-E6</f>
        <v>0</v>
      </c>
    </row>
    <row r="7" spans="1:7" ht="14.4" customHeight="1">
      <c r="A7" s="88" t="s">
        <v>9</v>
      </c>
      <c r="B7" s="15"/>
      <c r="C7" s="15"/>
      <c r="D7" s="15">
        <f>B7+C7</f>
        <v>0</v>
      </c>
      <c r="E7" s="15"/>
      <c r="F7" s="15"/>
      <c r="G7" s="15">
        <f>D7-E7</f>
        <v>0</v>
      </c>
    </row>
    <row r="8" spans="1:7" ht="39" customHeight="1">
      <c r="A8" s="88" t="s">
        <v>10</v>
      </c>
      <c r="B8" s="15">
        <f>SUM(B9:B10)</f>
        <v>0</v>
      </c>
      <c r="C8" s="15">
        <f t="shared" ref="C8:G8" si="1">SUM(C9:C10)</f>
        <v>0</v>
      </c>
      <c r="D8" s="15">
        <f t="shared" si="1"/>
        <v>0</v>
      </c>
      <c r="E8" s="15">
        <f t="shared" si="1"/>
        <v>0</v>
      </c>
      <c r="F8" s="15">
        <f t="shared" si="1"/>
        <v>0</v>
      </c>
      <c r="G8" s="15">
        <f t="shared" si="1"/>
        <v>0</v>
      </c>
    </row>
    <row r="9" spans="1:7">
      <c r="A9" s="126" t="s">
        <v>11</v>
      </c>
      <c r="B9" s="17"/>
      <c r="C9" s="17"/>
      <c r="D9" s="15">
        <f t="shared" ref="D9:D11" si="2">B9+C9</f>
        <v>0</v>
      </c>
      <c r="E9" s="17"/>
      <c r="F9" s="17"/>
      <c r="G9" s="17">
        <f t="shared" ref="G9:G15" si="3">D9-E9</f>
        <v>0</v>
      </c>
    </row>
    <row r="10" spans="1:7">
      <c r="A10" s="126" t="s">
        <v>342</v>
      </c>
      <c r="B10" s="17"/>
      <c r="C10" s="17"/>
      <c r="D10" s="15">
        <f t="shared" si="2"/>
        <v>0</v>
      </c>
      <c r="E10" s="17"/>
      <c r="F10" s="17"/>
      <c r="G10" s="17">
        <f t="shared" si="3"/>
        <v>0</v>
      </c>
    </row>
    <row r="11" spans="1:7">
      <c r="A11" s="88" t="s">
        <v>12</v>
      </c>
      <c r="B11" s="15"/>
      <c r="C11" s="15"/>
      <c r="D11" s="15">
        <f t="shared" si="2"/>
        <v>0</v>
      </c>
      <c r="E11" s="15"/>
      <c r="F11" s="15"/>
      <c r="G11" s="15">
        <f t="shared" si="3"/>
        <v>0</v>
      </c>
    </row>
    <row r="12" spans="1:7" ht="20.399999999999999">
      <c r="A12" s="88" t="s">
        <v>343</v>
      </c>
      <c r="B12" s="15">
        <f>SUM(B13:B14)</f>
        <v>0</v>
      </c>
      <c r="C12" s="15">
        <f t="shared" ref="C12:F12" si="4">SUM(C13:C14)</f>
        <v>0</v>
      </c>
      <c r="D12" s="15">
        <f t="shared" si="4"/>
        <v>0</v>
      </c>
      <c r="E12" s="15">
        <f t="shared" si="4"/>
        <v>0</v>
      </c>
      <c r="F12" s="15">
        <f t="shared" si="4"/>
        <v>0</v>
      </c>
      <c r="G12" s="15">
        <f t="shared" si="3"/>
        <v>0</v>
      </c>
    </row>
    <row r="13" spans="1:7">
      <c r="A13" s="126" t="s">
        <v>13</v>
      </c>
      <c r="B13" s="17"/>
      <c r="C13" s="17"/>
      <c r="D13" s="15">
        <f t="shared" ref="D13:D15" si="5">B13+C13</f>
        <v>0</v>
      </c>
      <c r="E13" s="17"/>
      <c r="F13" s="17"/>
      <c r="G13" s="17">
        <f t="shared" si="3"/>
        <v>0</v>
      </c>
    </row>
    <row r="14" spans="1:7">
      <c r="A14" s="126" t="s">
        <v>14</v>
      </c>
      <c r="B14" s="17"/>
      <c r="C14" s="17"/>
      <c r="D14" s="15">
        <f t="shared" si="5"/>
        <v>0</v>
      </c>
      <c r="E14" s="17"/>
      <c r="F14" s="17"/>
      <c r="G14" s="17">
        <f t="shared" si="3"/>
        <v>0</v>
      </c>
    </row>
    <row r="15" spans="1:7">
      <c r="A15" s="88" t="s">
        <v>15</v>
      </c>
      <c r="B15" s="15"/>
      <c r="C15" s="15"/>
      <c r="D15" s="15">
        <f t="shared" si="5"/>
        <v>0</v>
      </c>
      <c r="E15" s="15"/>
      <c r="F15" s="15"/>
      <c r="G15" s="15">
        <f t="shared" si="3"/>
        <v>0</v>
      </c>
    </row>
    <row r="16" spans="1:7">
      <c r="A16" s="88"/>
      <c r="B16" s="17"/>
      <c r="C16" s="17"/>
      <c r="D16" s="17"/>
      <c r="E16" s="17"/>
      <c r="F16" s="17"/>
      <c r="G16" s="17"/>
    </row>
    <row r="17" spans="1:7">
      <c r="A17" s="70" t="s">
        <v>344</v>
      </c>
      <c r="B17" s="15">
        <f>B18+B19+B20+B23+B24+B27</f>
        <v>0</v>
      </c>
      <c r="C17" s="15">
        <f t="shared" ref="C17:G17" si="6">C18+C19+C20+C23+C24+C27</f>
        <v>0</v>
      </c>
      <c r="D17" s="15">
        <f t="shared" si="6"/>
        <v>0</v>
      </c>
      <c r="E17" s="15">
        <f t="shared" si="6"/>
        <v>0</v>
      </c>
      <c r="F17" s="15">
        <f t="shared" si="6"/>
        <v>0</v>
      </c>
      <c r="G17" s="15">
        <f t="shared" si="6"/>
        <v>0</v>
      </c>
    </row>
    <row r="18" spans="1:7">
      <c r="A18" s="88" t="s">
        <v>341</v>
      </c>
      <c r="B18" s="17">
        <v>0</v>
      </c>
      <c r="C18" s="17">
        <v>0</v>
      </c>
      <c r="D18" s="15">
        <f t="shared" ref="D18:D19" si="7">B18+C18</f>
        <v>0</v>
      </c>
      <c r="E18" s="17">
        <v>0</v>
      </c>
      <c r="F18" s="17">
        <v>0</v>
      </c>
      <c r="G18" s="15">
        <f t="shared" ref="G18:G27" si="8">D18-E18</f>
        <v>0</v>
      </c>
    </row>
    <row r="19" spans="1:7">
      <c r="A19" s="88" t="s">
        <v>9</v>
      </c>
      <c r="B19" s="15"/>
      <c r="C19" s="15"/>
      <c r="D19" s="15">
        <f t="shared" si="7"/>
        <v>0</v>
      </c>
      <c r="E19" s="15"/>
      <c r="F19" s="15"/>
      <c r="G19" s="15">
        <f t="shared" si="8"/>
        <v>0</v>
      </c>
    </row>
    <row r="20" spans="1:7">
      <c r="A20" s="88" t="s">
        <v>10</v>
      </c>
      <c r="B20" s="15">
        <f>SUM(B21:B22)</f>
        <v>0</v>
      </c>
      <c r="C20" s="15">
        <f t="shared" ref="C20:F20" si="9">SUM(C21:C22)</f>
        <v>0</v>
      </c>
      <c r="D20" s="15">
        <f t="shared" si="9"/>
        <v>0</v>
      </c>
      <c r="E20" s="15">
        <f t="shared" si="9"/>
        <v>0</v>
      </c>
      <c r="F20" s="15">
        <f t="shared" si="9"/>
        <v>0</v>
      </c>
      <c r="G20" s="15">
        <f t="shared" si="8"/>
        <v>0</v>
      </c>
    </row>
    <row r="21" spans="1:7">
      <c r="A21" s="126" t="s">
        <v>11</v>
      </c>
      <c r="B21" s="17"/>
      <c r="C21" s="17"/>
      <c r="D21" s="15">
        <f t="shared" ref="D21:D23" si="10">B21+C21</f>
        <v>0</v>
      </c>
      <c r="E21" s="17"/>
      <c r="F21" s="17"/>
      <c r="G21" s="17">
        <f t="shared" si="8"/>
        <v>0</v>
      </c>
    </row>
    <row r="22" spans="1:7">
      <c r="A22" s="126" t="s">
        <v>342</v>
      </c>
      <c r="B22" s="17"/>
      <c r="C22" s="17"/>
      <c r="D22" s="15">
        <f t="shared" si="10"/>
        <v>0</v>
      </c>
      <c r="E22" s="17"/>
      <c r="F22" s="17"/>
      <c r="G22" s="17">
        <f t="shared" si="8"/>
        <v>0</v>
      </c>
    </row>
    <row r="23" spans="1:7">
      <c r="A23" s="88" t="s">
        <v>12</v>
      </c>
      <c r="B23" s="15"/>
      <c r="C23" s="15"/>
      <c r="D23" s="15">
        <f t="shared" si="10"/>
        <v>0</v>
      </c>
      <c r="E23" s="15"/>
      <c r="F23" s="15"/>
      <c r="G23" s="15">
        <f t="shared" si="8"/>
        <v>0</v>
      </c>
    </row>
    <row r="24" spans="1:7" ht="20.399999999999999">
      <c r="A24" s="88" t="s">
        <v>343</v>
      </c>
      <c r="B24" s="15">
        <f>SUM(B25:B26)</f>
        <v>0</v>
      </c>
      <c r="C24" s="15">
        <f t="shared" ref="C24:F24" si="11">SUM(C25:C26)</f>
        <v>0</v>
      </c>
      <c r="D24" s="15">
        <f t="shared" si="11"/>
        <v>0</v>
      </c>
      <c r="E24" s="15">
        <f t="shared" si="11"/>
        <v>0</v>
      </c>
      <c r="F24" s="15">
        <f t="shared" si="11"/>
        <v>0</v>
      </c>
      <c r="G24" s="15">
        <f t="shared" si="8"/>
        <v>0</v>
      </c>
    </row>
    <row r="25" spans="1:7">
      <c r="A25" s="126" t="s">
        <v>13</v>
      </c>
      <c r="B25" s="17"/>
      <c r="C25" s="17"/>
      <c r="D25" s="15">
        <f t="shared" ref="D25:D27" si="12">B25+C25</f>
        <v>0</v>
      </c>
      <c r="E25" s="17"/>
      <c r="F25" s="17"/>
      <c r="G25" s="17">
        <f t="shared" si="8"/>
        <v>0</v>
      </c>
    </row>
    <row r="26" spans="1:7">
      <c r="A26" s="126" t="s">
        <v>14</v>
      </c>
      <c r="B26" s="17"/>
      <c r="C26" s="17"/>
      <c r="D26" s="15">
        <f t="shared" si="12"/>
        <v>0</v>
      </c>
      <c r="E26" s="17"/>
      <c r="F26" s="17"/>
      <c r="G26" s="17">
        <f t="shared" si="8"/>
        <v>0</v>
      </c>
    </row>
    <row r="27" spans="1:7">
      <c r="A27" s="88" t="s">
        <v>15</v>
      </c>
      <c r="B27" s="15"/>
      <c r="C27" s="15"/>
      <c r="D27" s="15">
        <f t="shared" si="12"/>
        <v>0</v>
      </c>
      <c r="E27" s="15"/>
      <c r="F27" s="15"/>
      <c r="G27" s="15">
        <f t="shared" si="8"/>
        <v>0</v>
      </c>
    </row>
    <row r="28" spans="1:7">
      <c r="A28" s="70" t="s">
        <v>345</v>
      </c>
      <c r="B28" s="15">
        <f>B5+B17</f>
        <v>0</v>
      </c>
      <c r="C28" s="15">
        <f t="shared" ref="C28:G28" si="13">C5+C17</f>
        <v>0</v>
      </c>
      <c r="D28" s="15">
        <f t="shared" si="13"/>
        <v>0</v>
      </c>
      <c r="E28" s="15">
        <f t="shared" si="13"/>
        <v>0</v>
      </c>
      <c r="F28" s="15">
        <f t="shared" si="13"/>
        <v>0</v>
      </c>
      <c r="G28" s="15">
        <f t="shared" si="13"/>
        <v>0</v>
      </c>
    </row>
    <row r="29" spans="1:7">
      <c r="A29" s="134"/>
      <c r="B29" s="26"/>
      <c r="C29" s="26"/>
      <c r="D29" s="26"/>
      <c r="E29" s="26"/>
      <c r="F29" s="26"/>
      <c r="G29" s="26"/>
    </row>
    <row r="30" spans="1:7">
      <c r="A30" s="2"/>
      <c r="B30" s="2"/>
      <c r="C30" s="2"/>
      <c r="D30" s="2"/>
      <c r="E30" s="2"/>
      <c r="F30" s="2"/>
      <c r="G30" s="2"/>
    </row>
    <row r="31" spans="1:7">
      <c r="A31"/>
      <c r="B31"/>
      <c r="C31"/>
      <c r="D31"/>
      <c r="E31"/>
      <c r="F31"/>
      <c r="G31"/>
    </row>
    <row r="32" spans="1:7">
      <c r="A32" t="s">
        <v>308</v>
      </c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 s="11" t="s">
        <v>293</v>
      </c>
      <c r="B35"/>
      <c r="C35"/>
      <c r="D35" s="43" t="s">
        <v>304</v>
      </c>
      <c r="E35" s="43"/>
      <c r="F35" s="43"/>
      <c r="G35"/>
    </row>
    <row r="36" spans="1:7">
      <c r="A36" s="11" t="s">
        <v>294</v>
      </c>
      <c r="B36"/>
      <c r="C36"/>
      <c r="D36" s="43" t="s">
        <v>295</v>
      </c>
      <c r="E36" s="43"/>
      <c r="F36" s="43"/>
      <c r="G36"/>
    </row>
    <row r="37" spans="1:7">
      <c r="A37" s="12" t="s">
        <v>296</v>
      </c>
      <c r="D37" s="47" t="s">
        <v>297</v>
      </c>
      <c r="E37" s="47"/>
      <c r="F37" s="47"/>
    </row>
    <row r="74" ht="5.0999999999999996" customHeight="1"/>
    <row r="149" ht="5.0999999999999996" customHeight="1"/>
    <row r="151" ht="5.0999999999999996" customHeight="1"/>
  </sheetData>
  <mergeCells count="6">
    <mergeCell ref="D35:F35"/>
    <mergeCell ref="D36:F36"/>
    <mergeCell ref="D37:F37"/>
    <mergeCell ref="A1:G1"/>
    <mergeCell ref="A2:G2"/>
    <mergeCell ref="B3:F3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scale="9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Hoja1</vt:lpstr>
      <vt:lpstr>DATOS GENERALES</vt:lpstr>
      <vt:lpstr>F1</vt:lpstr>
      <vt:lpstr>F2</vt:lpstr>
      <vt:lpstr>F3</vt:lpstr>
      <vt:lpstr>F4 </vt:lpstr>
      <vt:lpstr>F5</vt:lpstr>
      <vt:lpstr>F6</vt:lpstr>
      <vt:lpstr>'F1'!Área_de_impresión</vt:lpstr>
      <vt:lpstr>'F2'!Área_de_impresión</vt:lpstr>
      <vt:lpstr>'F3'!Área_de_impresión</vt:lpstr>
      <vt:lpstr>'F5'!Área_de_impresión</vt:lpstr>
      <vt:lpstr>'F6'!Área_de_impresión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2019-10-23T16:16:10Z</cp:lastPrinted>
  <dcterms:created xsi:type="dcterms:W3CDTF">2017-01-11T17:22:36Z</dcterms:created>
  <dcterms:modified xsi:type="dcterms:W3CDTF">2020-01-23T18:30:39Z</dcterms:modified>
</cp:coreProperties>
</file>